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euroclear.sharepoint.com/sites/PA_SPO_LondonProductManagement/Shared Documents/PP UK T+1/Data/"/>
    </mc:Choice>
  </mc:AlternateContent>
  <xr:revisionPtr revIDLastSave="88" documentId="8_{56FC6202-DF87-4B98-BF8D-1003E4969236}" xr6:coauthVersionLast="47" xr6:coauthVersionMax="47" xr10:uidLastSave="{11F2DD72-9F9A-47F8-B536-40ABA9E83844}"/>
  <bookViews>
    <workbookView xWindow="-96" yWindow="0" windowWidth="30912" windowHeight="16656" activeTab="3" xr2:uid="{2B8DFE02-604C-472A-A00A-C660109ABAB3}"/>
  </bookViews>
  <sheets>
    <sheet name="How to read the data" sheetId="12" r:id="rId1"/>
    <sheet name="Q1 2025" sheetId="7" r:id="rId2"/>
    <sheet name="Q2 2025" sheetId="5" r:id="rId3"/>
    <sheet name="Q3 2025" sheetId="9"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7" i="7" l="1"/>
  <c r="AJ47" i="7"/>
  <c r="AI47" i="7"/>
  <c r="AG47" i="7"/>
  <c r="AF47" i="7"/>
  <c r="AE47" i="7"/>
  <c r="AK46" i="7"/>
  <c r="AJ46" i="7"/>
  <c r="AI46" i="7"/>
  <c r="AG46" i="7"/>
  <c r="AF46" i="7"/>
  <c r="AE46" i="7"/>
  <c r="AK45" i="7"/>
  <c r="AJ45" i="7"/>
  <c r="AI45" i="7"/>
  <c r="AG45" i="7"/>
  <c r="AF45" i="7"/>
  <c r="AE45" i="7"/>
  <c r="W47" i="7"/>
  <c r="V47" i="7"/>
  <c r="U47" i="7"/>
  <c r="S47" i="7"/>
  <c r="R47" i="7"/>
  <c r="Q47" i="7"/>
  <c r="W46" i="7"/>
  <c r="V46" i="7"/>
  <c r="U46" i="7"/>
  <c r="S46" i="7"/>
  <c r="R46" i="7"/>
  <c r="Q46" i="7"/>
  <c r="W45" i="7"/>
  <c r="V45" i="7"/>
  <c r="U45" i="7"/>
  <c r="S45" i="7"/>
  <c r="R45" i="7"/>
  <c r="Q45" i="7"/>
  <c r="I47" i="7"/>
  <c r="H47" i="7"/>
  <c r="G47" i="7"/>
  <c r="E47" i="7"/>
  <c r="D47" i="7"/>
  <c r="C47" i="7"/>
  <c r="I46" i="7"/>
  <c r="H46" i="7"/>
  <c r="G46" i="7"/>
  <c r="E46" i="7"/>
  <c r="D46" i="7"/>
  <c r="C46" i="7"/>
  <c r="I45" i="7"/>
  <c r="H45" i="7"/>
  <c r="G45" i="7"/>
  <c r="E45" i="7"/>
  <c r="D45" i="7"/>
  <c r="C45" i="7"/>
  <c r="AK47" i="5"/>
  <c r="AJ47" i="5"/>
  <c r="AI47" i="5"/>
  <c r="AG47" i="5"/>
  <c r="AF47" i="5"/>
  <c r="AE47" i="5"/>
  <c r="AK46" i="5"/>
  <c r="AJ46" i="5"/>
  <c r="AI46" i="5"/>
  <c r="AG46" i="5"/>
  <c r="AF46" i="5"/>
  <c r="AE46" i="5"/>
  <c r="AK45" i="5"/>
  <c r="AJ45" i="5"/>
  <c r="AI45" i="5"/>
  <c r="AG45" i="5"/>
  <c r="AF45" i="5"/>
  <c r="AE45" i="5"/>
  <c r="W47" i="5"/>
  <c r="V47" i="5"/>
  <c r="U47" i="5"/>
  <c r="S47" i="5"/>
  <c r="R47" i="5"/>
  <c r="Q47" i="5"/>
  <c r="W46" i="5"/>
  <c r="V46" i="5"/>
  <c r="U46" i="5"/>
  <c r="S46" i="5"/>
  <c r="R46" i="5"/>
  <c r="Q46" i="5"/>
  <c r="W45" i="5"/>
  <c r="V45" i="5"/>
  <c r="U45" i="5"/>
  <c r="S45" i="5"/>
  <c r="R45" i="5"/>
  <c r="Q45" i="5"/>
  <c r="I47" i="5"/>
  <c r="H47" i="5"/>
  <c r="G47" i="5"/>
  <c r="E47" i="5"/>
  <c r="D47" i="5"/>
  <c r="C47" i="5"/>
  <c r="I46" i="5"/>
  <c r="H46" i="5"/>
  <c r="G46" i="5"/>
  <c r="E46" i="5"/>
  <c r="D46" i="5"/>
  <c r="C46" i="5"/>
  <c r="I45" i="5"/>
  <c r="H45" i="5"/>
  <c r="G45" i="5"/>
  <c r="E45" i="5"/>
  <c r="D45" i="5"/>
  <c r="C45" i="5"/>
  <c r="AJ47" i="9"/>
  <c r="AI47" i="9"/>
  <c r="AH47" i="9"/>
  <c r="AF47" i="9"/>
  <c r="AE47" i="9"/>
  <c r="AD47" i="9"/>
  <c r="AJ46" i="9"/>
  <c r="AI46" i="9"/>
  <c r="AH46" i="9"/>
  <c r="AF46" i="9"/>
  <c r="AE46" i="9"/>
  <c r="AD46" i="9"/>
  <c r="AJ45" i="9"/>
  <c r="AI45" i="9"/>
  <c r="AH45" i="9"/>
  <c r="AF45" i="9"/>
  <c r="AE45" i="9"/>
  <c r="AD45" i="9"/>
  <c r="W47" i="9"/>
  <c r="V47" i="9"/>
  <c r="U47" i="9"/>
  <c r="S47" i="9"/>
  <c r="R47" i="9"/>
  <c r="Q47" i="9"/>
  <c r="W46" i="9"/>
  <c r="V46" i="9"/>
  <c r="U46" i="9"/>
  <c r="S46" i="9"/>
  <c r="R46" i="9"/>
  <c r="Q46" i="9"/>
  <c r="W45" i="9"/>
  <c r="V45" i="9"/>
  <c r="U45" i="9"/>
  <c r="S45" i="9"/>
  <c r="R45" i="9"/>
  <c r="Q45" i="9"/>
  <c r="AN38" i="9"/>
  <c r="AM38" i="9"/>
  <c r="AL38" i="9"/>
  <c r="AK38" i="9"/>
  <c r="AJ38" i="9"/>
  <c r="AI38" i="9"/>
  <c r="AH38" i="9"/>
  <c r="AG38" i="9"/>
  <c r="AF38" i="9"/>
  <c r="AE38" i="9"/>
  <c r="AD38" i="9"/>
  <c r="AC38" i="9"/>
  <c r="AN37" i="9"/>
  <c r="AM37" i="9"/>
  <c r="AL37" i="9"/>
  <c r="AK37" i="9"/>
  <c r="AJ37" i="9"/>
  <c r="AI37" i="9"/>
  <c r="AH37" i="9"/>
  <c r="AG37" i="9"/>
  <c r="AF37" i="9"/>
  <c r="AE37" i="9"/>
  <c r="AD37" i="9"/>
  <c r="AC37" i="9"/>
  <c r="AN36" i="9"/>
  <c r="AM36" i="9"/>
  <c r="AL36" i="9"/>
  <c r="AK36" i="9"/>
  <c r="AJ36" i="9"/>
  <c r="AI36" i="9"/>
  <c r="AH36" i="9"/>
  <c r="AG36" i="9"/>
  <c r="AF36" i="9"/>
  <c r="AE36" i="9"/>
  <c r="AD36" i="9"/>
  <c r="AC36" i="9"/>
  <c r="AN35" i="9"/>
  <c r="AM35" i="9"/>
  <c r="AL35" i="9"/>
  <c r="AK35" i="9"/>
  <c r="AJ35" i="9"/>
  <c r="AI35" i="9"/>
  <c r="AH35" i="9"/>
  <c r="AG35" i="9"/>
  <c r="AF35" i="9"/>
  <c r="AE35" i="9"/>
  <c r="AD35" i="9"/>
  <c r="AC35" i="9"/>
  <c r="AN32" i="9"/>
  <c r="AM32" i="9"/>
  <c r="AL32" i="9"/>
  <c r="AK32" i="9"/>
  <c r="AJ32" i="9"/>
  <c r="AI32" i="9"/>
  <c r="AH32" i="9"/>
  <c r="AG32" i="9"/>
  <c r="AF32" i="9"/>
  <c r="AE32" i="9"/>
  <c r="AD32" i="9"/>
  <c r="AC32" i="9"/>
  <c r="Z38" i="9"/>
  <c r="Y38" i="9"/>
  <c r="X38" i="9"/>
  <c r="W38" i="9"/>
  <c r="V38" i="9"/>
  <c r="U38" i="9"/>
  <c r="T38" i="9"/>
  <c r="S38" i="9"/>
  <c r="R38" i="9"/>
  <c r="Q38" i="9"/>
  <c r="P38" i="9"/>
  <c r="Z37" i="9"/>
  <c r="Y37" i="9"/>
  <c r="X37" i="9"/>
  <c r="W37" i="9"/>
  <c r="V37" i="9"/>
  <c r="U37" i="9"/>
  <c r="T37" i="9"/>
  <c r="S37" i="9"/>
  <c r="R37" i="9"/>
  <c r="Q37" i="9"/>
  <c r="P37" i="9"/>
  <c r="Z36" i="9"/>
  <c r="Y36" i="9"/>
  <c r="X36" i="9"/>
  <c r="W36" i="9"/>
  <c r="V36" i="9"/>
  <c r="U36" i="9"/>
  <c r="T36" i="9"/>
  <c r="S36" i="9"/>
  <c r="R36" i="9"/>
  <c r="Q36" i="9"/>
  <c r="P36" i="9"/>
  <c r="Z35" i="9"/>
  <c r="Y35" i="9"/>
  <c r="X35" i="9"/>
  <c r="W35" i="9"/>
  <c r="V35" i="9"/>
  <c r="U35" i="9"/>
  <c r="T35" i="9"/>
  <c r="S35" i="9"/>
  <c r="R35" i="9"/>
  <c r="Q35" i="9"/>
  <c r="P35" i="9"/>
  <c r="Z32" i="9"/>
  <c r="Y32" i="9"/>
  <c r="X32" i="9"/>
  <c r="W32" i="9"/>
  <c r="V32" i="9"/>
  <c r="U32" i="9"/>
  <c r="T32" i="9"/>
  <c r="S32" i="9"/>
  <c r="R32" i="9"/>
  <c r="Q32" i="9"/>
  <c r="P32" i="9"/>
  <c r="M38" i="9"/>
  <c r="L38" i="9"/>
  <c r="K38" i="9"/>
  <c r="J38" i="9"/>
  <c r="I38" i="9"/>
  <c r="H38" i="9"/>
  <c r="G38" i="9"/>
  <c r="F38" i="9"/>
  <c r="E38" i="9"/>
  <c r="D38" i="9"/>
  <c r="C38" i="9"/>
  <c r="B38" i="9"/>
  <c r="M37" i="9"/>
  <c r="L37" i="9"/>
  <c r="K37" i="9"/>
  <c r="J37" i="9"/>
  <c r="I37" i="9"/>
  <c r="H37" i="9"/>
  <c r="G37" i="9"/>
  <c r="F37" i="9"/>
  <c r="E37" i="9"/>
  <c r="D37" i="9"/>
  <c r="C37" i="9"/>
  <c r="B37" i="9"/>
  <c r="M36" i="9"/>
  <c r="L36" i="9"/>
  <c r="K36" i="9"/>
  <c r="J36" i="9"/>
  <c r="I36" i="9"/>
  <c r="H36" i="9"/>
  <c r="G36" i="9"/>
  <c r="F36" i="9"/>
  <c r="E36" i="9"/>
  <c r="D36" i="9"/>
  <c r="C36" i="9"/>
  <c r="B36" i="9"/>
  <c r="M35" i="9"/>
  <c r="L35" i="9"/>
  <c r="K35" i="9"/>
  <c r="J35" i="9"/>
  <c r="I35" i="9"/>
  <c r="H35" i="9"/>
  <c r="G35" i="9"/>
  <c r="F35" i="9"/>
  <c r="E35" i="9"/>
  <c r="D35" i="9"/>
  <c r="C35" i="9"/>
  <c r="B35" i="9"/>
  <c r="M32" i="9"/>
  <c r="L32" i="9"/>
  <c r="K32" i="9"/>
  <c r="J32" i="9"/>
  <c r="I32" i="9"/>
  <c r="H32" i="9"/>
  <c r="G32" i="9"/>
  <c r="F32" i="9"/>
  <c r="E32" i="9"/>
  <c r="D32" i="9"/>
  <c r="C32" i="9"/>
  <c r="B32" i="9"/>
  <c r="AO38" i="5"/>
  <c r="AN38" i="5"/>
  <c r="AM38" i="5"/>
  <c r="AL38" i="5"/>
  <c r="AK38" i="5"/>
  <c r="AJ38" i="5"/>
  <c r="AI38" i="5"/>
  <c r="AH38" i="5"/>
  <c r="AG38" i="5"/>
  <c r="AF38" i="5"/>
  <c r="AE38" i="5"/>
  <c r="AD38" i="5"/>
  <c r="AO37" i="5"/>
  <c r="AN37" i="5"/>
  <c r="AM37" i="5"/>
  <c r="AL37" i="5"/>
  <c r="AK37" i="5"/>
  <c r="AJ37" i="5"/>
  <c r="AI37" i="5"/>
  <c r="AH37" i="5"/>
  <c r="AG37" i="5"/>
  <c r="AF37" i="5"/>
  <c r="AE37" i="5"/>
  <c r="AD37" i="5"/>
  <c r="AO36" i="5"/>
  <c r="AN36" i="5"/>
  <c r="AM36" i="5"/>
  <c r="AL36" i="5"/>
  <c r="AK36" i="5"/>
  <c r="AJ36" i="5"/>
  <c r="AI36" i="5"/>
  <c r="AH36" i="5"/>
  <c r="AG36" i="5"/>
  <c r="AF36" i="5"/>
  <c r="AE36" i="5"/>
  <c r="AD36" i="5"/>
  <c r="AO35" i="5"/>
  <c r="AN35" i="5"/>
  <c r="AM35" i="5"/>
  <c r="AL35" i="5"/>
  <c r="AK35" i="5"/>
  <c r="AJ35" i="5"/>
  <c r="AI35" i="5"/>
  <c r="AH35" i="5"/>
  <c r="AG35" i="5"/>
  <c r="AF35" i="5"/>
  <c r="AE35" i="5"/>
  <c r="AD35" i="5"/>
  <c r="AO32" i="5"/>
  <c r="AN32" i="5"/>
  <c r="AM32" i="5"/>
  <c r="AL32" i="5"/>
  <c r="AK32" i="5"/>
  <c r="AJ32" i="5"/>
  <c r="AI32" i="5"/>
  <c r="AH32" i="5"/>
  <c r="AG32" i="5"/>
  <c r="AF32" i="5"/>
  <c r="AE32" i="5"/>
  <c r="AD32" i="5"/>
  <c r="AA38" i="5"/>
  <c r="Z38" i="5"/>
  <c r="Y38" i="5"/>
  <c r="X38" i="5"/>
  <c r="W38" i="5"/>
  <c r="V38" i="5"/>
  <c r="U38" i="5"/>
  <c r="T38" i="5"/>
  <c r="S38" i="5"/>
  <c r="R38" i="5"/>
  <c r="Q38" i="5"/>
  <c r="P38" i="5"/>
  <c r="AA37" i="5"/>
  <c r="Z37" i="5"/>
  <c r="Y37" i="5"/>
  <c r="X37" i="5"/>
  <c r="W37" i="5"/>
  <c r="V37" i="5"/>
  <c r="U37" i="5"/>
  <c r="T37" i="5"/>
  <c r="S37" i="5"/>
  <c r="R37" i="5"/>
  <c r="Q37" i="5"/>
  <c r="P37" i="5"/>
  <c r="AA36" i="5"/>
  <c r="Z36" i="5"/>
  <c r="Y36" i="5"/>
  <c r="X36" i="5"/>
  <c r="W36" i="5"/>
  <c r="V36" i="5"/>
  <c r="U36" i="5"/>
  <c r="T36" i="5"/>
  <c r="S36" i="5"/>
  <c r="R36" i="5"/>
  <c r="Q36" i="5"/>
  <c r="P36" i="5"/>
  <c r="AA35" i="5"/>
  <c r="Z35" i="5"/>
  <c r="Y35" i="5"/>
  <c r="X35" i="5"/>
  <c r="W35" i="5"/>
  <c r="V35" i="5"/>
  <c r="U35" i="5"/>
  <c r="T35" i="5"/>
  <c r="S35" i="5"/>
  <c r="R35" i="5"/>
  <c r="Q35" i="5"/>
  <c r="P35" i="5"/>
  <c r="AA32" i="5"/>
  <c r="Z32" i="5"/>
  <c r="Y32" i="5"/>
  <c r="X32" i="5"/>
  <c r="W32" i="5"/>
  <c r="V32" i="5"/>
  <c r="U32" i="5"/>
  <c r="T32" i="5"/>
  <c r="S32" i="5"/>
  <c r="R32" i="5"/>
  <c r="Q32" i="5"/>
  <c r="P32" i="5"/>
  <c r="M38" i="5"/>
  <c r="L38" i="5"/>
  <c r="K38" i="5"/>
  <c r="J38" i="5"/>
  <c r="I38" i="5"/>
  <c r="H38" i="5"/>
  <c r="G38" i="5"/>
  <c r="F38" i="5"/>
  <c r="E38" i="5"/>
  <c r="D38" i="5"/>
  <c r="C38" i="5"/>
  <c r="B38" i="5"/>
  <c r="M37" i="5"/>
  <c r="L37" i="5"/>
  <c r="K37" i="5"/>
  <c r="J37" i="5"/>
  <c r="I37" i="5"/>
  <c r="H37" i="5"/>
  <c r="G37" i="5"/>
  <c r="F37" i="5"/>
  <c r="E37" i="5"/>
  <c r="D37" i="5"/>
  <c r="C37" i="5"/>
  <c r="B37" i="5"/>
  <c r="M36" i="5"/>
  <c r="L36" i="5"/>
  <c r="K36" i="5"/>
  <c r="J36" i="5"/>
  <c r="I36" i="5"/>
  <c r="H36" i="5"/>
  <c r="G36" i="5"/>
  <c r="F36" i="5"/>
  <c r="E36" i="5"/>
  <c r="D36" i="5"/>
  <c r="C36" i="5"/>
  <c r="B36" i="5"/>
  <c r="M35" i="5"/>
  <c r="L35" i="5"/>
  <c r="K35" i="5"/>
  <c r="J35" i="5"/>
  <c r="I35" i="5"/>
  <c r="H35" i="5"/>
  <c r="G35" i="5"/>
  <c r="F35" i="5"/>
  <c r="E35" i="5"/>
  <c r="D35" i="5"/>
  <c r="C35" i="5"/>
  <c r="B35" i="5"/>
  <c r="M32" i="5"/>
  <c r="L32" i="5"/>
  <c r="K32" i="5"/>
  <c r="J32" i="5"/>
  <c r="I32" i="5"/>
  <c r="H32" i="5"/>
  <c r="G32" i="5"/>
  <c r="F32" i="5"/>
  <c r="E32" i="5"/>
  <c r="D32" i="5"/>
  <c r="C32" i="5"/>
  <c r="B32" i="5"/>
  <c r="AO38" i="7"/>
  <c r="AN38" i="7"/>
  <c r="AM38" i="7"/>
  <c r="AL38" i="7"/>
  <c r="AK38" i="7"/>
  <c r="AJ38" i="7"/>
  <c r="AI38" i="7"/>
  <c r="AH38" i="7"/>
  <c r="AG38" i="7"/>
  <c r="AF38" i="7"/>
  <c r="AE38" i="7"/>
  <c r="AD38" i="7"/>
  <c r="AO37" i="7"/>
  <c r="AN37" i="7"/>
  <c r="AM37" i="7"/>
  <c r="AL37" i="7"/>
  <c r="AK37" i="7"/>
  <c r="AJ37" i="7"/>
  <c r="AI37" i="7"/>
  <c r="AH37" i="7"/>
  <c r="AG37" i="7"/>
  <c r="AF37" i="7"/>
  <c r="AE37" i="7"/>
  <c r="AD37" i="7"/>
  <c r="AO36" i="7"/>
  <c r="AN36" i="7"/>
  <c r="AM36" i="7"/>
  <c r="AL36" i="7"/>
  <c r="AK36" i="7"/>
  <c r="AJ36" i="7"/>
  <c r="AI36" i="7"/>
  <c r="AH36" i="7"/>
  <c r="AG36" i="7"/>
  <c r="AF36" i="7"/>
  <c r="AE36" i="7"/>
  <c r="AD36" i="7"/>
  <c r="AO35" i="7"/>
  <c r="AN35" i="7"/>
  <c r="AM35" i="7"/>
  <c r="AL35" i="7"/>
  <c r="AK35" i="7"/>
  <c r="AJ35" i="7"/>
  <c r="AI35" i="7"/>
  <c r="AH35" i="7"/>
  <c r="AG35" i="7"/>
  <c r="AF35" i="7"/>
  <c r="AE35" i="7"/>
  <c r="AD35" i="7"/>
  <c r="AO32" i="7"/>
  <c r="AN32" i="7"/>
  <c r="AM32" i="7"/>
  <c r="AL32" i="7"/>
  <c r="AK32" i="7"/>
  <c r="AJ32" i="7"/>
  <c r="AI32" i="7"/>
  <c r="AH32" i="7"/>
  <c r="AG32" i="7"/>
  <c r="AF32" i="7"/>
  <c r="AE32" i="7"/>
  <c r="AD32" i="7"/>
  <c r="AA38" i="7"/>
  <c r="Z38" i="7"/>
  <c r="Y38" i="7"/>
  <c r="X38" i="7"/>
  <c r="W38" i="7"/>
  <c r="V38" i="7"/>
  <c r="U38" i="7"/>
  <c r="T38" i="7"/>
  <c r="S38" i="7"/>
  <c r="R38" i="7"/>
  <c r="Q38" i="7"/>
  <c r="P38" i="7"/>
  <c r="AA37" i="7"/>
  <c r="Z37" i="7"/>
  <c r="Y37" i="7"/>
  <c r="X37" i="7"/>
  <c r="W37" i="7"/>
  <c r="V37" i="7"/>
  <c r="U37" i="7"/>
  <c r="T37" i="7"/>
  <c r="S37" i="7"/>
  <c r="R37" i="7"/>
  <c r="Q37" i="7"/>
  <c r="P37" i="7"/>
  <c r="AA36" i="7"/>
  <c r="Z36" i="7"/>
  <c r="Y36" i="7"/>
  <c r="X36" i="7"/>
  <c r="W36" i="7"/>
  <c r="V36" i="7"/>
  <c r="U36" i="7"/>
  <c r="T36" i="7"/>
  <c r="S36" i="7"/>
  <c r="R36" i="7"/>
  <c r="Q36" i="7"/>
  <c r="P36" i="7"/>
  <c r="AA35" i="7"/>
  <c r="Z35" i="7"/>
  <c r="Y35" i="7"/>
  <c r="X35" i="7"/>
  <c r="W35" i="7"/>
  <c r="V35" i="7"/>
  <c r="U35" i="7"/>
  <c r="T35" i="7"/>
  <c r="S35" i="7"/>
  <c r="R35" i="7"/>
  <c r="Q35" i="7"/>
  <c r="P35" i="7"/>
  <c r="AA32" i="7"/>
  <c r="Z32" i="7"/>
  <c r="Y32" i="7"/>
  <c r="X32" i="7"/>
  <c r="W32" i="7"/>
  <c r="V32" i="7"/>
  <c r="U32" i="7"/>
  <c r="T32" i="7"/>
  <c r="S32" i="7"/>
  <c r="R32" i="7"/>
  <c r="Q32" i="7"/>
  <c r="P32" i="7"/>
  <c r="B36" i="7"/>
  <c r="B37" i="7"/>
  <c r="B38" i="7"/>
  <c r="B35" i="7"/>
  <c r="B32" i="7"/>
  <c r="D35" i="7"/>
  <c r="E35" i="7"/>
  <c r="F35" i="7"/>
  <c r="G35" i="7"/>
  <c r="H35" i="7"/>
  <c r="I35" i="7"/>
  <c r="J35" i="7"/>
  <c r="K35" i="7"/>
  <c r="L35" i="7"/>
  <c r="M35" i="7"/>
  <c r="D36" i="7"/>
  <c r="E36" i="7"/>
  <c r="F36" i="7"/>
  <c r="G36" i="7"/>
  <c r="H36" i="7"/>
  <c r="I36" i="7"/>
  <c r="J36" i="7"/>
  <c r="K36" i="7"/>
  <c r="L36" i="7"/>
  <c r="M36" i="7"/>
  <c r="D37" i="7"/>
  <c r="E37" i="7"/>
  <c r="F37" i="7"/>
  <c r="G37" i="7"/>
  <c r="H37" i="7"/>
  <c r="I37" i="7"/>
  <c r="J37" i="7"/>
  <c r="K37" i="7"/>
  <c r="L37" i="7"/>
  <c r="M37" i="7"/>
  <c r="D38" i="7"/>
  <c r="E38" i="7"/>
  <c r="F38" i="7"/>
  <c r="G38" i="7"/>
  <c r="H38" i="7"/>
  <c r="I38" i="7"/>
  <c r="J38" i="7"/>
  <c r="K38" i="7"/>
  <c r="L38" i="7"/>
  <c r="M38" i="7"/>
  <c r="C36" i="7"/>
  <c r="C37" i="7"/>
  <c r="C38" i="7"/>
  <c r="C35" i="7"/>
  <c r="E32" i="7"/>
  <c r="F32" i="7"/>
  <c r="G32" i="7"/>
  <c r="H32" i="7"/>
  <c r="I32" i="7"/>
  <c r="J32" i="7"/>
  <c r="K32" i="7"/>
  <c r="L32" i="7"/>
  <c r="M32" i="7"/>
  <c r="D32" i="7"/>
  <c r="C32" i="7"/>
  <c r="I46" i="9"/>
  <c r="I47" i="9"/>
  <c r="I45" i="9"/>
  <c r="H45" i="9"/>
  <c r="H46" i="9"/>
  <c r="H47" i="9"/>
  <c r="G46" i="9"/>
  <c r="G47" i="9"/>
  <c r="G45" i="9"/>
  <c r="E46" i="9"/>
  <c r="E47" i="9"/>
  <c r="E45" i="9"/>
  <c r="D47" i="9"/>
  <c r="D46" i="9"/>
  <c r="D45" i="9"/>
  <c r="C46" i="9"/>
  <c r="C47" i="9"/>
  <c r="C45" i="9"/>
</calcChain>
</file>

<file path=xl/sharedStrings.xml><?xml version="1.0" encoding="utf-8"?>
<sst xmlns="http://schemas.openxmlformats.org/spreadsheetml/2006/main" count="1169" uniqueCount="60">
  <si>
    <t>Total transactions</t>
  </si>
  <si>
    <t>T+0</t>
  </si>
  <si>
    <t>T+1</t>
  </si>
  <si>
    <t>T+2</t>
  </si>
  <si>
    <t>Input Performance</t>
  </si>
  <si>
    <t>T+1 Market Practice</t>
  </si>
  <si>
    <t>Current Market Practice</t>
  </si>
  <si>
    <t>% Input on T+0</t>
  </si>
  <si>
    <t>% Input on T+1 (before settlement) *</t>
  </si>
  <si>
    <t>Cumulative Total</t>
  </si>
  <si>
    <t>% Input on T+1 (during settlement)</t>
  </si>
  <si>
    <t>% Input on T+1 (after settlement)</t>
  </si>
  <si>
    <t>% Input on T+2 (before settlement)</t>
  </si>
  <si>
    <t>% Input on T+2 (during settlement)</t>
  </si>
  <si>
    <t>Input on T+2 (after settlement)</t>
  </si>
  <si>
    <t>% Input after T+2</t>
  </si>
  <si>
    <t>All Equity categories</t>
  </si>
  <si>
    <t>1 - FTSE100</t>
  </si>
  <si>
    <t>2 - FTSE250</t>
  </si>
  <si>
    <t>3 - UK other</t>
  </si>
  <si>
    <t>4 - UK Gilts and TSY</t>
  </si>
  <si>
    <t>Settlement Performance</t>
  </si>
  <si>
    <t xml:space="preserve">Intended Settlement Date </t>
  </si>
  <si>
    <t>Settled Transactions</t>
  </si>
  <si>
    <t>Failed Transactions</t>
  </si>
  <si>
    <t>% volume settled on ISD</t>
  </si>
  <si>
    <t>Settled value GBP (millions)</t>
  </si>
  <si>
    <t>Failed value GBP (millions)</t>
  </si>
  <si>
    <t>% value settled on ISD</t>
  </si>
  <si>
    <t>January</t>
  </si>
  <si>
    <t>February</t>
  </si>
  <si>
    <t>March</t>
  </si>
  <si>
    <t>April</t>
  </si>
  <si>
    <t>June</t>
  </si>
  <si>
    <t>July</t>
  </si>
  <si>
    <t>August</t>
  </si>
  <si>
    <t>September</t>
  </si>
  <si>
    <t>First Input Performance</t>
  </si>
  <si>
    <t>% Input on T+1 (before settlement)</t>
  </si>
  <si>
    <t xml:space="preserve">% Input on T+1 (before settlement) </t>
  </si>
  <si>
    <t>Second Input (Matching)</t>
  </si>
  <si>
    <t>Performance</t>
  </si>
  <si>
    <t>% Matched on T+0</t>
  </si>
  <si>
    <t>% Matched on T+1 (before settlement)</t>
  </si>
  <si>
    <t>% Matched on T+1 (during settlement)</t>
  </si>
  <si>
    <t>% Matched on T+1 (after settlement)</t>
  </si>
  <si>
    <t>% Matched on T+2 (before settlement)</t>
  </si>
  <si>
    <t>% Matched on T+2 (during settlement)</t>
  </si>
  <si>
    <t>Matched on T+2 (after settlement)</t>
  </si>
  <si>
    <t>% Matched after T+2</t>
  </si>
  <si>
    <t xml:space="preserve">% Matched on T+1 (before settlement) </t>
  </si>
  <si>
    <t>Total Instructions Performance</t>
  </si>
  <si>
    <t>Total instructions</t>
  </si>
  <si>
    <t>May</t>
  </si>
  <si>
    <t xml:space="preserve">April </t>
  </si>
  <si>
    <t>Euroclear UK &amp; International settlement monitoring</t>
  </si>
  <si>
    <r>
      <t xml:space="preserve">For each period: 
• the </t>
    </r>
    <r>
      <rPr>
        <b/>
        <sz val="11"/>
        <color rgb="FFC00000"/>
        <rFont val="Arial"/>
        <family val="2"/>
      </rPr>
      <t>First Input Performance</t>
    </r>
    <r>
      <rPr>
        <sz val="11"/>
        <color theme="1"/>
        <rFont val="Arial"/>
        <family val="2"/>
      </rPr>
      <t xml:space="preserve"> section shows the proportion of these transactions where the first instruction that was received for the resultant matched transaction in the CREST system during the period, related to the Trade Date [T] of each transaction, split by security category.
• the </t>
    </r>
    <r>
      <rPr>
        <b/>
        <sz val="11"/>
        <color rgb="FFC00000"/>
        <rFont val="Arial"/>
        <family val="2"/>
      </rPr>
      <t>Second Input (Matching) Performance</t>
    </r>
    <r>
      <rPr>
        <sz val="11"/>
        <color theme="1"/>
        <rFont val="Arial"/>
        <family val="2"/>
      </rPr>
      <t xml:space="preserve"> section shows the proportion of these transactions where the second (matching) instruction that was received for the resultant matched transaction in the CREST system during the period, related to the Trade Date [T] of each transaction, split by security category.
• the </t>
    </r>
    <r>
      <rPr>
        <b/>
        <sz val="11"/>
        <color rgb="FFC00000"/>
        <rFont val="Arial"/>
        <family val="2"/>
      </rPr>
      <t>Total Instructions Performance</t>
    </r>
    <r>
      <rPr>
        <sz val="11"/>
        <color theme="1"/>
        <rFont val="Arial"/>
        <family val="2"/>
      </rPr>
      <t xml:space="preserve"> section shows the proportion of these transactions where any instruction (that ultimately resulted in a matched transaction) was received in the CREST system during the period, related to the Trade Date [T] of each transaction, split by security category.
• the </t>
    </r>
    <r>
      <rPr>
        <b/>
        <sz val="11"/>
        <color rgb="FFC00000"/>
        <rFont val="Arial"/>
        <family val="2"/>
      </rPr>
      <t>Settlement Performance</t>
    </r>
    <r>
      <rPr>
        <sz val="11"/>
        <color theme="1"/>
        <rFont val="Arial"/>
        <family val="2"/>
      </rPr>
      <t xml:space="preserve"> sections show the proportion of these transactions that settled in the CREST system during the period, related to the Trade Date [T] of each transaction, split by security category. The data does not consider the Intended Settlement Date for the transactions. The data only shows transactions that settled in full.  Split transactions are not considered.
</t>
    </r>
  </si>
  <si>
    <t xml:space="preserve">The data contained in this file is an extract from the CREST system operated by Euroclear UK &amp; International. </t>
  </si>
  <si>
    <t xml:space="preserve">• The data relates to bilateral Delivery (DEL) transactions only
• Only matched transactions are considered
• Only transactions dealt on a T+0, T+1 or T+2 basis are considered
• Transactions with a Trade Date of between first &amp; last day of each month are included
• The transaction was not cancelled before ISD
• For the First Input &amp; Second Input (Matching) and Total Instructions data, transactions against CCPs have been excluded (these are ~100% centrally matched and so would skew the datasets) </t>
  </si>
  <si>
    <r>
      <t xml:space="preserve">
• </t>
    </r>
    <r>
      <rPr>
        <b/>
        <sz val="11"/>
        <color rgb="FFC00000"/>
        <rFont val="Arial"/>
        <family val="2"/>
      </rPr>
      <t>FTSE 100</t>
    </r>
    <r>
      <rPr>
        <sz val="11"/>
        <color theme="1"/>
        <rFont val="Arial"/>
        <family val="2"/>
      </rPr>
      <t xml:space="preserve"> – the security is a constituent of the FTSE 100 Index.
• </t>
    </r>
    <r>
      <rPr>
        <b/>
        <sz val="11"/>
        <color rgb="FFC00000"/>
        <rFont val="Arial"/>
        <family val="2"/>
      </rPr>
      <t>FTSE 250</t>
    </r>
    <r>
      <rPr>
        <sz val="11"/>
        <color theme="1"/>
        <rFont val="Arial"/>
        <family val="2"/>
      </rPr>
      <t xml:space="preserve"> – the security is a constituent of the FTSE 250 Index.
• </t>
    </r>
    <r>
      <rPr>
        <b/>
        <sz val="11"/>
        <color rgb="FFC00000"/>
        <rFont val="Arial"/>
        <family val="2"/>
      </rPr>
      <t>UK Other</t>
    </r>
    <r>
      <rPr>
        <sz val="11"/>
        <color theme="1"/>
        <rFont val="Arial"/>
        <family val="2"/>
      </rPr>
      <t xml:space="preserve"> – all other UK equity securities that are not constituents of the FTSE 100 or FTSE 250 Indices.
• </t>
    </r>
    <r>
      <rPr>
        <b/>
        <sz val="11"/>
        <color rgb="FFC00000"/>
        <rFont val="Arial"/>
        <family val="2"/>
      </rPr>
      <t xml:space="preserve">UK Gilts and TSY </t>
    </r>
    <r>
      <rPr>
        <sz val="11"/>
        <color theme="1"/>
        <rFont val="Arial"/>
        <family val="2"/>
      </rPr>
      <t xml:space="preserve">– the security is a UK Gilt or Treasury Bill.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</si>
</sst>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5" x14ac:knownFonts="1">
    <font>
      <sz val="11"/>
      <color theme="1"/>
      <name val="Aptos Narrow"/>
      <family val="2"/>
      <scheme val="minor"/>
    </font>
    <font>
      <sz val="11"/>
      <color theme="1"/>
      <name val="Aptos Narrow"/>
      <family val="2"/>
      <scheme val="minor"/>
    </font>
    <font>
      <sz val="9"/>
      <color rgb="FF343334"/>
      <name val="IBM Plex Sans"/>
      <family val="2"/>
    </font>
    <font>
      <b/>
      <sz val="11"/>
      <color rgb="FFC00000"/>
      <name val="Tahoma"/>
      <family val="2"/>
    </font>
    <font>
      <sz val="10.5"/>
      <color rgb="FF343334"/>
      <name val="IBM Plex Sans"/>
      <family val="2"/>
    </font>
    <font>
      <b/>
      <sz val="10"/>
      <color theme="1"/>
      <name val="Tahoma"/>
      <family val="2"/>
    </font>
    <font>
      <sz val="10"/>
      <color theme="1"/>
      <name val="Tahoma"/>
      <family val="2"/>
    </font>
    <font>
      <sz val="10.5"/>
      <color rgb="FF343334"/>
      <name val="IBM Plex Sans"/>
    </font>
    <font>
      <b/>
      <sz val="16"/>
      <color rgb="FFC00000"/>
      <name val="Arial"/>
      <family val="2"/>
    </font>
    <font>
      <b/>
      <sz val="16"/>
      <color theme="1"/>
      <name val="Arial"/>
      <family val="2"/>
    </font>
    <font>
      <sz val="14"/>
      <color rgb="FF000000"/>
      <name val="Times New Roman"/>
      <family val="1"/>
    </font>
    <font>
      <sz val="12"/>
      <name val="Arial"/>
      <family val="2"/>
    </font>
    <font>
      <sz val="11"/>
      <color theme="1"/>
      <name val="Arial"/>
      <family val="2"/>
    </font>
    <font>
      <b/>
      <sz val="11"/>
      <color rgb="FFC00000"/>
      <name val="Arial"/>
      <family val="2"/>
    </font>
    <font>
      <sz val="12"/>
      <color theme="1"/>
      <name val="Aptos"/>
      <family val="2"/>
    </font>
  </fonts>
  <fills count="6">
    <fill>
      <patternFill patternType="none"/>
    </fill>
    <fill>
      <patternFill patternType="gray125"/>
    </fill>
    <fill>
      <patternFill patternType="solid">
        <fgColor rgb="FFEAEAEA"/>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2">
    <border>
      <left/>
      <right/>
      <top/>
      <bottom/>
      <diagonal/>
    </border>
    <border>
      <left style="medium">
        <color rgb="FFC0BFC0"/>
      </left>
      <right style="medium">
        <color rgb="FFC0BFC0"/>
      </right>
      <top style="medium">
        <color rgb="FFC0BFC0"/>
      </top>
      <bottom style="medium">
        <color rgb="FFC0BFC0"/>
      </bottom>
      <diagonal/>
    </border>
    <border>
      <left style="medium">
        <color rgb="FFC0BFC0"/>
      </left>
      <right style="medium">
        <color rgb="FFC0BFC0"/>
      </right>
      <top/>
      <bottom style="medium">
        <color rgb="FFC0BFC0"/>
      </bottom>
      <diagonal/>
    </border>
    <border>
      <left/>
      <right/>
      <top style="medium">
        <color rgb="FFC0BFC0"/>
      </top>
      <bottom style="medium">
        <color rgb="FFC0BFC0"/>
      </bottom>
      <diagonal/>
    </border>
    <border>
      <left style="medium">
        <color rgb="FF00B050"/>
      </left>
      <right/>
      <top style="medium">
        <color rgb="FF00B050"/>
      </top>
      <bottom/>
      <diagonal/>
    </border>
    <border>
      <left style="medium">
        <color rgb="FF00B050"/>
      </left>
      <right/>
      <top/>
      <bottom/>
      <diagonal/>
    </border>
    <border>
      <left style="medium">
        <color rgb="FF00B050"/>
      </left>
      <right style="medium">
        <color rgb="FFC0BFC0"/>
      </right>
      <top style="medium">
        <color rgb="FFC0BFC0"/>
      </top>
      <bottom style="medium">
        <color rgb="FFC0BFC0"/>
      </bottom>
      <diagonal/>
    </border>
    <border>
      <left style="medium">
        <color rgb="FF00B050"/>
      </left>
      <right/>
      <top style="medium">
        <color rgb="FFC0BFC0"/>
      </top>
      <bottom style="medium">
        <color rgb="FFC0BFC0"/>
      </bottom>
      <diagonal/>
    </border>
    <border>
      <left style="medium">
        <color rgb="FF00B050"/>
      </left>
      <right style="medium">
        <color rgb="FFC0BFC0"/>
      </right>
      <top style="medium">
        <color rgb="FFC0BFC0"/>
      </top>
      <bottom style="medium">
        <color rgb="FF00B050"/>
      </bottom>
      <diagonal/>
    </border>
    <border>
      <left/>
      <right/>
      <top style="medium">
        <color rgb="FF00B050"/>
      </top>
      <bottom/>
      <diagonal/>
    </border>
    <border>
      <left style="medium">
        <color rgb="FFC0BFC0"/>
      </left>
      <right style="medium">
        <color rgb="FFC0BFC0"/>
      </right>
      <top style="medium">
        <color rgb="FFC0BFC0"/>
      </top>
      <bottom style="medium">
        <color rgb="FF00B050"/>
      </bottom>
      <diagonal/>
    </border>
    <border>
      <left/>
      <right style="medium">
        <color rgb="FF00B050"/>
      </right>
      <top style="medium">
        <color rgb="FF00B050"/>
      </top>
      <bottom/>
      <diagonal/>
    </border>
    <border>
      <left/>
      <right style="medium">
        <color rgb="FF00B050"/>
      </right>
      <top/>
      <bottom/>
      <diagonal/>
    </border>
    <border>
      <left style="medium">
        <color rgb="FFC0BFC0"/>
      </left>
      <right style="medium">
        <color rgb="FF00B050"/>
      </right>
      <top style="medium">
        <color rgb="FFC0BFC0"/>
      </top>
      <bottom style="medium">
        <color rgb="FFC0BFC0"/>
      </bottom>
      <diagonal/>
    </border>
    <border>
      <left/>
      <right style="medium">
        <color rgb="FF00B050"/>
      </right>
      <top style="medium">
        <color rgb="FFC0BFC0"/>
      </top>
      <bottom style="medium">
        <color rgb="FFC0BFC0"/>
      </bottom>
      <diagonal/>
    </border>
    <border>
      <left style="medium">
        <color rgb="FFC0BFC0"/>
      </left>
      <right style="medium">
        <color rgb="FF00B050"/>
      </right>
      <top style="medium">
        <color rgb="FFC0BFC0"/>
      </top>
      <bottom style="medium">
        <color rgb="FF00B050"/>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rgb="FFC0BFC0"/>
      </right>
      <top style="medium">
        <color rgb="FFC0BFC0"/>
      </top>
      <bottom style="medium">
        <color rgb="FFC0BFC0"/>
      </bottom>
      <diagonal/>
    </border>
    <border>
      <left style="medium">
        <color indexed="64"/>
      </left>
      <right/>
      <top style="medium">
        <color rgb="FFC0BFC0"/>
      </top>
      <bottom style="medium">
        <color rgb="FFC0BFC0"/>
      </bottom>
      <diagonal/>
    </border>
    <border>
      <left style="medium">
        <color indexed="64"/>
      </left>
      <right style="medium">
        <color rgb="FFC0BFC0"/>
      </right>
      <top style="medium">
        <color rgb="FFC0BFC0"/>
      </top>
      <bottom style="medium">
        <color indexed="64"/>
      </bottom>
      <diagonal/>
    </border>
    <border>
      <left/>
      <right/>
      <top style="medium">
        <color indexed="64"/>
      </top>
      <bottom/>
      <diagonal/>
    </border>
    <border>
      <left style="medium">
        <color rgb="FFC0BFC0"/>
      </left>
      <right style="medium">
        <color rgb="FFC0BFC0"/>
      </right>
      <top style="medium">
        <color rgb="FFC0BFC0"/>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rgb="FFC0BFC0"/>
      </left>
      <right style="medium">
        <color indexed="64"/>
      </right>
      <top style="medium">
        <color rgb="FFC0BFC0"/>
      </top>
      <bottom style="medium">
        <color rgb="FFC0BFC0"/>
      </bottom>
      <diagonal/>
    </border>
    <border>
      <left/>
      <right style="medium">
        <color indexed="64"/>
      </right>
      <top style="medium">
        <color rgb="FFC0BFC0"/>
      </top>
      <bottom style="medium">
        <color rgb="FFC0BFC0"/>
      </bottom>
      <diagonal/>
    </border>
    <border>
      <left style="medium">
        <color rgb="FFC0BFC0"/>
      </left>
      <right style="medium">
        <color indexed="64"/>
      </right>
      <top style="medium">
        <color rgb="FFC0BFC0"/>
      </top>
      <bottom style="medium">
        <color indexed="64"/>
      </bottom>
      <diagonal/>
    </border>
    <border>
      <left/>
      <right style="medium">
        <color rgb="FFC0BFC0"/>
      </right>
      <top style="medium">
        <color rgb="FFC0BFC0"/>
      </top>
      <bottom style="medium">
        <color rgb="FFC0BFC0"/>
      </bottom>
      <diagonal/>
    </border>
    <border>
      <left style="medium">
        <color rgb="FFC0BFC0"/>
      </left>
      <right style="medium">
        <color rgb="FFC0BFC0"/>
      </right>
      <top style="medium">
        <color rgb="FFC0BFC0"/>
      </top>
      <bottom/>
      <diagonal/>
    </border>
    <border>
      <left style="medium">
        <color rgb="FFC0BFC0"/>
      </left>
      <right style="medium">
        <color rgb="FFC0BFC0"/>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cellStyleXfs>
  <cellXfs count="67">
    <xf numFmtId="0" fontId="0" fillId="0" borderId="0" xfId="0"/>
    <xf numFmtId="0" fontId="3" fillId="0" borderId="0" xfId="0" applyFont="1"/>
    <xf numFmtId="0" fontId="2" fillId="0" borderId="0" xfId="0" applyFont="1" applyAlignment="1">
      <alignment horizontal="center" vertical="top"/>
    </xf>
    <xf numFmtId="0" fontId="4" fillId="0" borderId="0" xfId="0" applyFont="1" applyAlignment="1">
      <alignment horizontal="left" vertical="top"/>
    </xf>
    <xf numFmtId="0" fontId="0" fillId="0" borderId="0" xfId="0" applyAlignment="1">
      <alignment horizontal="center"/>
    </xf>
    <xf numFmtId="0" fontId="5" fillId="0" borderId="0" xfId="0" applyFont="1" applyAlignment="1">
      <alignment horizontal="center"/>
    </xf>
    <xf numFmtId="0" fontId="0" fillId="0" borderId="5" xfId="0" applyBorder="1" applyAlignment="1">
      <alignment horizontal="center"/>
    </xf>
    <xf numFmtId="0" fontId="5" fillId="0" borderId="12" xfId="0" applyFont="1" applyBorder="1" applyAlignment="1">
      <alignment horizontal="center"/>
    </xf>
    <xf numFmtId="0" fontId="0" fillId="0" borderId="17" xfId="0" applyBorder="1" applyAlignment="1">
      <alignment horizontal="center"/>
    </xf>
    <xf numFmtId="0" fontId="5" fillId="0" borderId="24" xfId="0" applyFont="1" applyBorder="1" applyAlignment="1">
      <alignment horizontal="center"/>
    </xf>
    <xf numFmtId="0" fontId="4" fillId="2" borderId="1"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13"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18" xfId="0" applyFont="1" applyFill="1" applyBorder="1" applyAlignment="1">
      <alignment horizontal="center" vertical="top" wrapText="1"/>
    </xf>
    <xf numFmtId="0" fontId="4" fillId="2" borderId="25" xfId="0" applyFont="1" applyFill="1" applyBorder="1" applyAlignment="1">
      <alignment horizontal="center" vertical="top" wrapText="1"/>
    </xf>
    <xf numFmtId="0" fontId="4" fillId="2" borderId="28" xfId="0" applyFont="1" applyFill="1" applyBorder="1" applyAlignment="1">
      <alignment horizontal="center" vertical="top" wrapText="1"/>
    </xf>
    <xf numFmtId="164" fontId="4" fillId="0" borderId="1" xfId="1" applyNumberFormat="1" applyFont="1" applyBorder="1" applyAlignment="1">
      <alignment horizontal="center" vertical="top"/>
    </xf>
    <xf numFmtId="10" fontId="4" fillId="0" borderId="6" xfId="2" applyNumberFormat="1" applyFont="1" applyFill="1" applyBorder="1" applyAlignment="1">
      <alignment horizontal="center" vertical="top"/>
    </xf>
    <xf numFmtId="10" fontId="4" fillId="0" borderId="1" xfId="2" applyNumberFormat="1" applyFont="1" applyFill="1" applyBorder="1" applyAlignment="1">
      <alignment horizontal="center" vertical="top"/>
    </xf>
    <xf numFmtId="10" fontId="4" fillId="0" borderId="13" xfId="2" applyNumberFormat="1" applyFont="1" applyFill="1" applyBorder="1" applyAlignment="1">
      <alignment horizontal="center" vertical="top"/>
    </xf>
    <xf numFmtId="10" fontId="4" fillId="0" borderId="3" xfId="2" applyNumberFormat="1" applyFont="1" applyFill="1" applyBorder="1" applyAlignment="1">
      <alignment horizontal="center" vertical="top"/>
    </xf>
    <xf numFmtId="10" fontId="4" fillId="0" borderId="18" xfId="2" applyNumberFormat="1" applyFont="1" applyFill="1" applyBorder="1" applyAlignment="1">
      <alignment horizontal="center" vertical="top"/>
    </xf>
    <xf numFmtId="10" fontId="4" fillId="0" borderId="25" xfId="2" applyNumberFormat="1" applyFont="1" applyFill="1" applyBorder="1" applyAlignment="1">
      <alignment horizontal="center" vertical="top"/>
    </xf>
    <xf numFmtId="10" fontId="4" fillId="0" borderId="28" xfId="2" applyNumberFormat="1" applyFont="1" applyFill="1" applyBorder="1" applyAlignment="1">
      <alignment horizontal="center" vertical="top"/>
    </xf>
    <xf numFmtId="0" fontId="4" fillId="0" borderId="3" xfId="0" applyFont="1" applyBorder="1" applyAlignment="1">
      <alignment horizontal="center" vertical="top"/>
    </xf>
    <xf numFmtId="10" fontId="4" fillId="0" borderId="7" xfId="2" applyNumberFormat="1" applyFont="1" applyFill="1" applyBorder="1" applyAlignment="1">
      <alignment horizontal="center" vertical="top"/>
    </xf>
    <xf numFmtId="10" fontId="4" fillId="0" borderId="14" xfId="2" applyNumberFormat="1" applyFont="1" applyFill="1" applyBorder="1" applyAlignment="1">
      <alignment horizontal="center" vertical="top"/>
    </xf>
    <xf numFmtId="10" fontId="4" fillId="0" borderId="19" xfId="2" applyNumberFormat="1" applyFont="1" applyFill="1" applyBorder="1" applyAlignment="1">
      <alignment horizontal="center" vertical="top"/>
    </xf>
    <xf numFmtId="10" fontId="4" fillId="0" borderId="26" xfId="2" applyNumberFormat="1" applyFont="1" applyFill="1" applyBorder="1" applyAlignment="1">
      <alignment horizontal="center" vertical="top"/>
    </xf>
    <xf numFmtId="10" fontId="4" fillId="0" borderId="8" xfId="2" applyNumberFormat="1" applyFont="1" applyFill="1" applyBorder="1" applyAlignment="1">
      <alignment horizontal="center" vertical="top"/>
    </xf>
    <xf numFmtId="10" fontId="4" fillId="0" borderId="10" xfId="2" applyNumberFormat="1" applyFont="1" applyFill="1" applyBorder="1" applyAlignment="1">
      <alignment horizontal="center" vertical="top"/>
    </xf>
    <xf numFmtId="10" fontId="4" fillId="0" borderId="15" xfId="2" applyNumberFormat="1" applyFont="1" applyFill="1" applyBorder="1" applyAlignment="1">
      <alignment horizontal="center" vertical="top"/>
    </xf>
    <xf numFmtId="10" fontId="4" fillId="0" borderId="20" xfId="2" applyNumberFormat="1" applyFont="1" applyFill="1" applyBorder="1" applyAlignment="1">
      <alignment horizontal="center" vertical="top"/>
    </xf>
    <xf numFmtId="10" fontId="4" fillId="0" borderId="22" xfId="2" applyNumberFormat="1" applyFont="1" applyFill="1" applyBorder="1" applyAlignment="1">
      <alignment horizontal="center" vertical="top"/>
    </xf>
    <xf numFmtId="10" fontId="4" fillId="0" borderId="27" xfId="2" applyNumberFormat="1" applyFont="1" applyFill="1" applyBorder="1" applyAlignment="1">
      <alignment horizontal="center" vertical="top"/>
    </xf>
    <xf numFmtId="0" fontId="4" fillId="2" borderId="1" xfId="0" applyFont="1" applyFill="1" applyBorder="1" applyAlignment="1">
      <alignment horizontal="left" vertical="top"/>
    </xf>
    <xf numFmtId="0" fontId="0" fillId="0" borderId="4" xfId="0"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0" fillId="0" borderId="16" xfId="0" applyBorder="1" applyAlignment="1">
      <alignment horizontal="center"/>
    </xf>
    <xf numFmtId="0" fontId="0" fillId="0" borderId="21" xfId="0" applyBorder="1" applyAlignment="1">
      <alignment horizontal="center"/>
    </xf>
    <xf numFmtId="0" fontId="0" fillId="0" borderId="23" xfId="0" applyBorder="1" applyAlignment="1">
      <alignment horizontal="center"/>
    </xf>
    <xf numFmtId="10" fontId="0" fillId="0" borderId="0" xfId="0" applyNumberFormat="1"/>
    <xf numFmtId="10" fontId="4" fillId="0" borderId="0" xfId="2" applyNumberFormat="1" applyFont="1" applyFill="1" applyBorder="1" applyAlignment="1">
      <alignment horizontal="center" vertical="top"/>
    </xf>
    <xf numFmtId="164" fontId="4" fillId="0" borderId="0" xfId="1" applyNumberFormat="1" applyFont="1" applyBorder="1" applyAlignment="1">
      <alignment horizontal="center" vertical="top"/>
    </xf>
    <xf numFmtId="164" fontId="4" fillId="0" borderId="1" xfId="2" applyNumberFormat="1" applyFont="1" applyFill="1" applyBorder="1" applyAlignment="1">
      <alignment horizontal="center" vertical="top"/>
    </xf>
    <xf numFmtId="10" fontId="4" fillId="3" borderId="1" xfId="2" applyNumberFormat="1" applyFont="1" applyFill="1" applyBorder="1" applyAlignment="1">
      <alignment horizontal="center" vertical="top"/>
    </xf>
    <xf numFmtId="164" fontId="7" fillId="0" borderId="0" xfId="1" applyNumberFormat="1" applyFont="1" applyAlignment="1">
      <alignment horizontal="center" vertical="top"/>
    </xf>
    <xf numFmtId="0" fontId="4" fillId="2" borderId="29" xfId="0" applyFont="1" applyFill="1" applyBorder="1" applyAlignment="1">
      <alignment horizontal="left" vertical="top"/>
    </xf>
    <xf numFmtId="0" fontId="4" fillId="2" borderId="30" xfId="0" applyFont="1" applyFill="1" applyBorder="1" applyAlignment="1">
      <alignment horizontal="left" vertical="top"/>
    </xf>
    <xf numFmtId="0" fontId="4" fillId="2" borderId="2" xfId="0" applyFont="1" applyFill="1" applyBorder="1" applyAlignment="1">
      <alignment horizontal="left" vertical="top"/>
    </xf>
    <xf numFmtId="0" fontId="0" fillId="0" borderId="4" xfId="0"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0" fillId="0" borderId="16" xfId="0" applyBorder="1" applyAlignment="1">
      <alignment horizontal="center"/>
    </xf>
    <xf numFmtId="0" fontId="0" fillId="0" borderId="21" xfId="0" applyBorder="1" applyAlignment="1">
      <alignment horizontal="center"/>
    </xf>
    <xf numFmtId="0" fontId="0" fillId="0" borderId="23" xfId="0" applyBorder="1" applyAlignment="1">
      <alignment horizontal="center"/>
    </xf>
    <xf numFmtId="0" fontId="0" fillId="4" borderId="0" xfId="0" applyFill="1" applyAlignment="1">
      <alignment horizontal="center"/>
    </xf>
    <xf numFmtId="0" fontId="0" fillId="4" borderId="0" xfId="0" applyFill="1"/>
    <xf numFmtId="0" fontId="8" fillId="4" borderId="0" xfId="0" applyFont="1" applyFill="1" applyAlignment="1">
      <alignment horizontal="center" vertical="center"/>
    </xf>
    <xf numFmtId="0" fontId="9" fillId="4" borderId="0" xfId="0" applyFont="1" applyFill="1" applyAlignment="1">
      <alignment horizontal="center" vertical="center"/>
    </xf>
    <xf numFmtId="0" fontId="10" fillId="4" borderId="0" xfId="0" applyFont="1" applyFill="1"/>
    <xf numFmtId="0" fontId="11" fillId="5" borderId="31" xfId="0" applyFont="1" applyFill="1" applyBorder="1" applyAlignment="1">
      <alignment horizontal="center" wrapText="1"/>
    </xf>
    <xf numFmtId="0" fontId="12" fillId="3" borderId="31" xfId="0" applyFont="1" applyFill="1" applyBorder="1" applyAlignment="1">
      <alignment horizontal="left" vertical="top" wrapText="1"/>
    </xf>
    <xf numFmtId="0" fontId="0" fillId="4" borderId="0" xfId="0" applyFill="1" applyAlignment="1">
      <alignment wrapText="1"/>
    </xf>
    <xf numFmtId="0" fontId="14" fillId="0" borderId="0" xfId="0" applyFont="1" applyAlignment="1">
      <alignment vertical="center"/>
    </xf>
  </cellXfs>
  <cellStyles count="4">
    <cellStyle name="Comma" xfId="1" builtinId="3"/>
    <cellStyle name="Normal" xfId="0" builtinId="0"/>
    <cellStyle name="Normal 2" xfId="3" xr:uid="{7EFC2BC9-49AA-4533-8830-AA20872D7345}"/>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259080</xdr:colOff>
      <xdr:row>1</xdr:row>
      <xdr:rowOff>99060</xdr:rowOff>
    </xdr:from>
    <xdr:to>
      <xdr:col>0</xdr:col>
      <xdr:colOff>1363980</xdr:colOff>
      <xdr:row>6</xdr:row>
      <xdr:rowOff>297180</xdr:rowOff>
    </xdr:to>
    <xdr:pic>
      <xdr:nvPicPr>
        <xdr:cNvPr id="3" name="Picture 2">
          <a:extLst>
            <a:ext uri="{FF2B5EF4-FFF2-40B4-BE49-F238E27FC236}">
              <a16:creationId xmlns:a16="http://schemas.microsoft.com/office/drawing/2014/main" id="{5B48CE2B-CDDF-4FC4-B6EA-CBA7B4C302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9080" y="464820"/>
          <a:ext cx="1104900" cy="11734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12F37-536E-4229-8C7E-C1AC8DEACFC0}">
  <sheetPr codeName="Sheet1"/>
  <dimension ref="A1:E16"/>
  <sheetViews>
    <sheetView topLeftCell="A4" workbookViewId="0">
      <selection activeCell="B9" sqref="B9:D9"/>
    </sheetView>
  </sheetViews>
  <sheetFormatPr defaultRowHeight="14.4" x14ac:dyDescent="0.3"/>
  <cols>
    <col min="1" max="1" width="25.33203125" customWidth="1"/>
    <col min="2" max="2" width="38.88671875" customWidth="1"/>
    <col min="3" max="3" width="45.77734375" customWidth="1"/>
    <col min="4" max="4" width="98.109375" customWidth="1"/>
    <col min="5" max="5" width="68.88671875" customWidth="1"/>
  </cols>
  <sheetData>
    <row r="1" spans="1:5" x14ac:dyDescent="0.3">
      <c r="A1" s="58"/>
      <c r="B1" s="59"/>
      <c r="C1" s="59"/>
      <c r="D1" s="59"/>
      <c r="E1" s="59"/>
    </row>
    <row r="2" spans="1:5" x14ac:dyDescent="0.3">
      <c r="A2" s="58"/>
      <c r="B2" s="60" t="s">
        <v>55</v>
      </c>
      <c r="C2" s="61"/>
      <c r="D2" s="61"/>
      <c r="E2" s="59"/>
    </row>
    <row r="3" spans="1:5" x14ac:dyDescent="0.3">
      <c r="A3" s="58"/>
      <c r="B3" s="61"/>
      <c r="C3" s="61"/>
      <c r="D3" s="61"/>
      <c r="E3" s="59"/>
    </row>
    <row r="4" spans="1:5" ht="18" x14ac:dyDescent="0.35">
      <c r="A4" s="58"/>
      <c r="B4" s="61"/>
      <c r="C4" s="61"/>
      <c r="D4" s="61"/>
      <c r="E4" s="62"/>
    </row>
    <row r="5" spans="1:5" ht="15.6" x14ac:dyDescent="0.3">
      <c r="A5" s="58"/>
      <c r="B5" s="63" t="s">
        <v>57</v>
      </c>
      <c r="C5" s="63"/>
      <c r="D5" s="63"/>
      <c r="E5" s="59"/>
    </row>
    <row r="6" spans="1:5" x14ac:dyDescent="0.3">
      <c r="A6" s="59"/>
      <c r="B6" s="59"/>
      <c r="C6" s="59"/>
      <c r="D6" s="59"/>
      <c r="E6" s="59"/>
    </row>
    <row r="7" spans="1:5" ht="118.8" customHeight="1" x14ac:dyDescent="0.3">
      <c r="A7" s="59"/>
      <c r="B7" s="64" t="s">
        <v>59</v>
      </c>
      <c r="C7" s="64"/>
      <c r="D7" s="64"/>
      <c r="E7" s="59"/>
    </row>
    <row r="8" spans="1:5" x14ac:dyDescent="0.3">
      <c r="A8" s="59"/>
      <c r="B8" s="59"/>
      <c r="C8" s="59"/>
      <c r="D8" s="59"/>
      <c r="E8" s="59"/>
    </row>
    <row r="9" spans="1:5" ht="172.8" customHeight="1" x14ac:dyDescent="0.3">
      <c r="A9" s="59"/>
      <c r="B9" s="64" t="s">
        <v>56</v>
      </c>
      <c r="C9" s="64"/>
      <c r="D9" s="64"/>
      <c r="E9" s="59"/>
    </row>
    <row r="10" spans="1:5" x14ac:dyDescent="0.3">
      <c r="A10" s="59"/>
      <c r="B10" s="59"/>
      <c r="C10" s="59"/>
      <c r="D10" s="59"/>
      <c r="E10" s="59"/>
    </row>
    <row r="11" spans="1:5" ht="87" customHeight="1" x14ac:dyDescent="0.3">
      <c r="A11" s="59"/>
      <c r="B11" s="64" t="s">
        <v>58</v>
      </c>
      <c r="C11" s="64"/>
      <c r="D11" s="64"/>
      <c r="E11" s="59"/>
    </row>
    <row r="12" spans="1:5" x14ac:dyDescent="0.3">
      <c r="A12" s="59"/>
      <c r="B12" s="59"/>
      <c r="C12" s="59"/>
      <c r="D12" s="59"/>
      <c r="E12" s="59"/>
    </row>
    <row r="13" spans="1:5" x14ac:dyDescent="0.3">
      <c r="A13" s="59"/>
      <c r="B13" s="59"/>
      <c r="C13" s="59"/>
      <c r="D13" s="59"/>
      <c r="E13" s="59"/>
    </row>
    <row r="14" spans="1:5" x14ac:dyDescent="0.3">
      <c r="A14" s="59"/>
      <c r="B14" s="59"/>
      <c r="C14" s="59"/>
      <c r="D14" s="65"/>
      <c r="E14" s="59"/>
    </row>
    <row r="15" spans="1:5" x14ac:dyDescent="0.3">
      <c r="A15" s="59"/>
      <c r="B15" s="59"/>
      <c r="C15" s="59"/>
      <c r="D15" s="59"/>
      <c r="E15" s="59"/>
    </row>
    <row r="16" spans="1:5" ht="15.6" x14ac:dyDescent="0.3">
      <c r="B16" s="66"/>
    </row>
  </sheetData>
  <mergeCells count="6">
    <mergeCell ref="A1:A5"/>
    <mergeCell ref="B2:D4"/>
    <mergeCell ref="B5:D5"/>
    <mergeCell ref="B7:D7"/>
    <mergeCell ref="B9:D9"/>
    <mergeCell ref="B11:D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E3E97-D788-445A-82E5-28197243E8DC}">
  <sheetPr codeName="Sheet5"/>
  <dimension ref="A2:AP61"/>
  <sheetViews>
    <sheetView showGridLines="0" zoomScaleNormal="100" workbookViewId="0"/>
  </sheetViews>
  <sheetFormatPr defaultRowHeight="14.4" x14ac:dyDescent="0.3"/>
  <cols>
    <col min="1" max="1" width="20.6640625" customWidth="1"/>
    <col min="2" max="5" width="13" customWidth="1"/>
    <col min="6" max="6" width="0.109375" customWidth="1"/>
    <col min="7" max="14" width="13" customWidth="1"/>
    <col min="15" max="15" width="20.6640625" customWidth="1"/>
    <col min="16" max="19" width="13" customWidth="1"/>
    <col min="20" max="20" width="0.109375" customWidth="1"/>
    <col min="21" max="28" width="13" customWidth="1"/>
    <col min="29" max="29" width="20.6640625" customWidth="1"/>
    <col min="30" max="33" width="13" customWidth="1"/>
    <col min="34" max="34" width="0.109375" customWidth="1"/>
    <col min="35" max="41" width="13" customWidth="1"/>
  </cols>
  <sheetData>
    <row r="2" spans="1:42" ht="15" thickBot="1" x14ac:dyDescent="0.35">
      <c r="A2" s="1" t="s">
        <v>29</v>
      </c>
      <c r="O2" s="1" t="s">
        <v>30</v>
      </c>
      <c r="AC2" s="1" t="s">
        <v>31</v>
      </c>
    </row>
    <row r="3" spans="1:42" x14ac:dyDescent="0.3">
      <c r="A3" s="1" t="s">
        <v>37</v>
      </c>
      <c r="B3" s="4"/>
      <c r="C3" s="52" t="s">
        <v>5</v>
      </c>
      <c r="D3" s="53"/>
      <c r="E3" s="54"/>
      <c r="F3" s="5"/>
      <c r="G3" s="55" t="s">
        <v>6</v>
      </c>
      <c r="H3" s="56"/>
      <c r="I3" s="57"/>
      <c r="J3" s="4"/>
      <c r="K3" s="4"/>
      <c r="L3" s="4"/>
      <c r="M3" s="4"/>
      <c r="N3" s="4"/>
      <c r="O3" s="1" t="s">
        <v>4</v>
      </c>
      <c r="P3" s="4"/>
      <c r="Q3" s="52" t="s">
        <v>5</v>
      </c>
      <c r="R3" s="53"/>
      <c r="S3" s="54"/>
      <c r="T3" s="5"/>
      <c r="U3" s="55" t="s">
        <v>6</v>
      </c>
      <c r="V3" s="56"/>
      <c r="W3" s="57"/>
      <c r="X3" s="4"/>
      <c r="Y3" s="4"/>
      <c r="Z3" s="4"/>
      <c r="AA3" s="4"/>
      <c r="AC3" s="1" t="s">
        <v>4</v>
      </c>
      <c r="AD3" s="4"/>
      <c r="AE3" s="52" t="s">
        <v>5</v>
      </c>
      <c r="AF3" s="53"/>
      <c r="AG3" s="54"/>
      <c r="AH3" s="5"/>
      <c r="AI3" s="55" t="s">
        <v>6</v>
      </c>
      <c r="AJ3" s="56"/>
      <c r="AK3" s="57"/>
      <c r="AL3" s="4"/>
      <c r="AM3" s="4"/>
      <c r="AN3" s="4"/>
      <c r="AO3" s="4"/>
    </row>
    <row r="4" spans="1:42" ht="15" thickBot="1" x14ac:dyDescent="0.35">
      <c r="B4" s="4"/>
      <c r="C4" s="6"/>
      <c r="D4" s="4"/>
      <c r="E4" s="7"/>
      <c r="F4" s="5"/>
      <c r="G4" s="8"/>
      <c r="H4" s="4"/>
      <c r="I4" s="9"/>
      <c r="J4" s="4"/>
      <c r="K4" s="4"/>
      <c r="L4" s="4"/>
      <c r="M4" s="4"/>
      <c r="N4" s="4"/>
      <c r="P4" s="4"/>
      <c r="Q4" s="6"/>
      <c r="R4" s="4"/>
      <c r="S4" s="7"/>
      <c r="T4" s="5"/>
      <c r="U4" s="8"/>
      <c r="V4" s="4"/>
      <c r="W4" s="9"/>
      <c r="X4" s="4"/>
      <c r="Y4" s="4"/>
      <c r="Z4" s="4"/>
      <c r="AA4" s="4"/>
      <c r="AD4" s="4"/>
      <c r="AE4" s="6"/>
      <c r="AF4" s="4"/>
      <c r="AG4" s="7"/>
      <c r="AH4" s="5"/>
      <c r="AI4" s="8"/>
      <c r="AJ4" s="4"/>
      <c r="AK4" s="9"/>
      <c r="AL4" s="4"/>
      <c r="AM4" s="4"/>
      <c r="AN4" s="4"/>
      <c r="AO4" s="4"/>
    </row>
    <row r="5" spans="1:42" ht="55.2" customHeight="1" thickBot="1" x14ac:dyDescent="0.35">
      <c r="A5" s="2"/>
      <c r="B5" s="10" t="s">
        <v>0</v>
      </c>
      <c r="C5" s="11" t="s">
        <v>7</v>
      </c>
      <c r="D5" s="10" t="s">
        <v>38</v>
      </c>
      <c r="E5" s="12" t="s">
        <v>9</v>
      </c>
      <c r="F5" s="13"/>
      <c r="G5" s="14" t="s">
        <v>10</v>
      </c>
      <c r="H5" s="10" t="s">
        <v>11</v>
      </c>
      <c r="I5" s="15" t="s">
        <v>9</v>
      </c>
      <c r="J5" s="16" t="s">
        <v>12</v>
      </c>
      <c r="K5" s="10" t="s">
        <v>13</v>
      </c>
      <c r="L5" s="10" t="s">
        <v>14</v>
      </c>
      <c r="M5" s="10" t="s">
        <v>15</v>
      </c>
      <c r="N5" s="4"/>
      <c r="O5" s="2"/>
      <c r="P5" s="10" t="s">
        <v>0</v>
      </c>
      <c r="Q5" s="11" t="s">
        <v>7</v>
      </c>
      <c r="R5" s="10" t="s">
        <v>38</v>
      </c>
      <c r="S5" s="12" t="s">
        <v>9</v>
      </c>
      <c r="T5" s="13"/>
      <c r="U5" s="14" t="s">
        <v>10</v>
      </c>
      <c r="V5" s="10" t="s">
        <v>11</v>
      </c>
      <c r="W5" s="15" t="s">
        <v>9</v>
      </c>
      <c r="X5" s="16" t="s">
        <v>12</v>
      </c>
      <c r="Y5" s="10" t="s">
        <v>13</v>
      </c>
      <c r="Z5" s="10" t="s">
        <v>14</v>
      </c>
      <c r="AA5" s="10" t="s">
        <v>15</v>
      </c>
      <c r="AC5" s="2"/>
      <c r="AD5" s="10" t="s">
        <v>0</v>
      </c>
      <c r="AE5" s="11" t="s">
        <v>7</v>
      </c>
      <c r="AF5" s="10" t="s">
        <v>38</v>
      </c>
      <c r="AG5" s="12" t="s">
        <v>9</v>
      </c>
      <c r="AH5" s="13"/>
      <c r="AI5" s="14" t="s">
        <v>10</v>
      </c>
      <c r="AJ5" s="10" t="s">
        <v>11</v>
      </c>
      <c r="AK5" s="15" t="s">
        <v>9</v>
      </c>
      <c r="AL5" s="16" t="s">
        <v>12</v>
      </c>
      <c r="AM5" s="10" t="s">
        <v>13</v>
      </c>
      <c r="AN5" s="10" t="s">
        <v>14</v>
      </c>
      <c r="AO5" s="10" t="s">
        <v>15</v>
      </c>
    </row>
    <row r="6" spans="1:42" ht="15" thickBot="1" x14ac:dyDescent="0.35">
      <c r="A6" s="36" t="s">
        <v>16</v>
      </c>
      <c r="B6" s="17">
        <v>1997873</v>
      </c>
      <c r="C6" s="18">
        <v>0.91937555956082517</v>
      </c>
      <c r="D6" s="19">
        <v>4.7362936228217661E-2</v>
      </c>
      <c r="E6" s="20">
        <v>0.9667384957890427</v>
      </c>
      <c r="F6" s="21"/>
      <c r="G6" s="22">
        <v>2.8329934408069125E-2</v>
      </c>
      <c r="H6" s="19">
        <v>3.8864827772311242E-4</v>
      </c>
      <c r="I6" s="23">
        <v>0.995457078474835</v>
      </c>
      <c r="J6" s="24">
        <v>8.0475528904563626E-4</v>
      </c>
      <c r="K6" s="19">
        <v>2.93852476501953E-3</v>
      </c>
      <c r="L6" s="19">
        <v>1.2904921099413154E-4</v>
      </c>
      <c r="M6" s="19">
        <v>6.7059226010578383E-4</v>
      </c>
      <c r="N6" s="4"/>
      <c r="O6" s="36" t="s">
        <v>16</v>
      </c>
      <c r="P6" s="17">
        <v>1963075</v>
      </c>
      <c r="Q6" s="18">
        <v>0.91510290899509572</v>
      </c>
      <c r="R6" s="19">
        <v>4.9849662039394775E-2</v>
      </c>
      <c r="S6" s="20">
        <v>0.9649525710344905</v>
      </c>
      <c r="T6" s="21"/>
      <c r="U6" s="22">
        <v>2.9965159210836517E-2</v>
      </c>
      <c r="V6" s="19">
        <v>5.1714224815497276E-4</v>
      </c>
      <c r="W6" s="23">
        <v>0.99543487249348195</v>
      </c>
      <c r="X6" s="24">
        <v>9.4149969344365888E-4</v>
      </c>
      <c r="Y6" s="19">
        <v>2.7130476608029906E-3</v>
      </c>
      <c r="Z6" s="19">
        <v>1.190751892776791E-4</v>
      </c>
      <c r="AA6" s="19">
        <v>7.9150496299368008E-4</v>
      </c>
      <c r="AC6" s="36" t="s">
        <v>16</v>
      </c>
      <c r="AD6" s="17">
        <v>2208509</v>
      </c>
      <c r="AE6" s="18">
        <v>0.90893635010255369</v>
      </c>
      <c r="AF6" s="19">
        <v>5.4613493075654669E-2</v>
      </c>
      <c r="AG6" s="20">
        <v>0.96354984317820846</v>
      </c>
      <c r="AH6" s="21"/>
      <c r="AI6" s="22">
        <v>3.1303442076766892E-2</v>
      </c>
      <c r="AJ6" s="19">
        <v>4.3808026999879386E-4</v>
      </c>
      <c r="AK6" s="23">
        <v>0.9952913655249741</v>
      </c>
      <c r="AL6" s="24">
        <v>8.7053119490562237E-4</v>
      </c>
      <c r="AM6" s="19">
        <v>2.9444500215210167E-3</v>
      </c>
      <c r="AN6" s="19">
        <v>1.2265327399371627E-4</v>
      </c>
      <c r="AO6" s="47">
        <v>8.0000000000000004E-4</v>
      </c>
      <c r="AP6" s="43"/>
    </row>
    <row r="7" spans="1:42" ht="15" thickBot="1" x14ac:dyDescent="0.35">
      <c r="A7" s="3"/>
      <c r="B7" s="25"/>
      <c r="C7" s="26"/>
      <c r="D7" s="21"/>
      <c r="E7" s="27"/>
      <c r="F7" s="21"/>
      <c r="G7" s="28"/>
      <c r="H7" s="21"/>
      <c r="I7" s="29"/>
      <c r="J7" s="21"/>
      <c r="K7" s="21"/>
      <c r="L7" s="21"/>
      <c r="M7" s="21"/>
      <c r="N7" s="4"/>
      <c r="O7" s="3"/>
      <c r="P7" s="25"/>
      <c r="Q7" s="26"/>
      <c r="R7" s="21"/>
      <c r="S7" s="27"/>
      <c r="T7" s="21"/>
      <c r="U7" s="28"/>
      <c r="V7" s="21"/>
      <c r="W7" s="29"/>
      <c r="X7" s="21"/>
      <c r="Y7" s="21"/>
      <c r="Z7" s="21"/>
      <c r="AA7" s="21"/>
      <c r="AC7" s="3"/>
      <c r="AD7" s="25"/>
      <c r="AE7" s="26"/>
      <c r="AF7" s="21"/>
      <c r="AG7" s="27"/>
      <c r="AH7" s="21"/>
      <c r="AI7" s="28"/>
      <c r="AJ7" s="21"/>
      <c r="AK7" s="29"/>
      <c r="AL7" s="21"/>
      <c r="AM7" s="21"/>
      <c r="AN7" s="21"/>
      <c r="AO7" s="21"/>
    </row>
    <row r="8" spans="1:42" ht="54.6" customHeight="1" thickBot="1" x14ac:dyDescent="0.35">
      <c r="A8" s="2"/>
      <c r="B8" s="10" t="s">
        <v>0</v>
      </c>
      <c r="C8" s="11" t="s">
        <v>7</v>
      </c>
      <c r="D8" s="10" t="s">
        <v>39</v>
      </c>
      <c r="E8" s="12" t="s">
        <v>9</v>
      </c>
      <c r="F8" s="13"/>
      <c r="G8" s="14" t="s">
        <v>10</v>
      </c>
      <c r="H8" s="10" t="s">
        <v>11</v>
      </c>
      <c r="I8" s="15" t="s">
        <v>9</v>
      </c>
      <c r="J8" s="16" t="s">
        <v>12</v>
      </c>
      <c r="K8" s="10" t="s">
        <v>13</v>
      </c>
      <c r="L8" s="10" t="s">
        <v>14</v>
      </c>
      <c r="M8" s="10" t="s">
        <v>15</v>
      </c>
      <c r="N8" s="4"/>
      <c r="O8" s="2"/>
      <c r="P8" s="10" t="s">
        <v>0</v>
      </c>
      <c r="Q8" s="11" t="s">
        <v>7</v>
      </c>
      <c r="R8" s="10" t="s">
        <v>39</v>
      </c>
      <c r="S8" s="12" t="s">
        <v>9</v>
      </c>
      <c r="T8" s="13"/>
      <c r="U8" s="14" t="s">
        <v>10</v>
      </c>
      <c r="V8" s="10" t="s">
        <v>11</v>
      </c>
      <c r="W8" s="15" t="s">
        <v>9</v>
      </c>
      <c r="X8" s="16" t="s">
        <v>12</v>
      </c>
      <c r="Y8" s="10" t="s">
        <v>13</v>
      </c>
      <c r="Z8" s="10" t="s">
        <v>14</v>
      </c>
      <c r="AA8" s="10" t="s">
        <v>15</v>
      </c>
      <c r="AC8" s="2"/>
      <c r="AD8" s="10" t="s">
        <v>0</v>
      </c>
      <c r="AE8" s="11" t="s">
        <v>7</v>
      </c>
      <c r="AF8" s="10" t="s">
        <v>38</v>
      </c>
      <c r="AG8" s="12" t="s">
        <v>9</v>
      </c>
      <c r="AH8" s="13"/>
      <c r="AI8" s="14" t="s">
        <v>10</v>
      </c>
      <c r="AJ8" s="10" t="s">
        <v>11</v>
      </c>
      <c r="AK8" s="15" t="s">
        <v>9</v>
      </c>
      <c r="AL8" s="16" t="s">
        <v>12</v>
      </c>
      <c r="AM8" s="10" t="s">
        <v>13</v>
      </c>
      <c r="AN8" s="10" t="s">
        <v>14</v>
      </c>
      <c r="AO8" s="10" t="s">
        <v>15</v>
      </c>
    </row>
    <row r="9" spans="1:42" ht="15" thickBot="1" x14ac:dyDescent="0.35">
      <c r="A9" s="36" t="s">
        <v>17</v>
      </c>
      <c r="B9" s="17">
        <v>915469</v>
      </c>
      <c r="C9" s="18">
        <v>0.91704907539195757</v>
      </c>
      <c r="D9" s="19">
        <v>5.1024119877352482E-2</v>
      </c>
      <c r="E9" s="20">
        <v>0.96807319526931002</v>
      </c>
      <c r="F9" s="21"/>
      <c r="G9" s="22">
        <v>2.6971967374100052E-2</v>
      </c>
      <c r="H9" s="19">
        <v>4.0634909538171145E-4</v>
      </c>
      <c r="I9" s="23">
        <v>0.99545151173879176</v>
      </c>
      <c r="J9" s="24">
        <v>6.466630765214333E-4</v>
      </c>
      <c r="K9" s="19">
        <v>3.2933938778920971E-3</v>
      </c>
      <c r="L9" s="19">
        <v>3.0585415781419141E-5</v>
      </c>
      <c r="M9" s="19">
        <v>5.7784589101324019E-4</v>
      </c>
      <c r="N9" s="44"/>
      <c r="O9" s="36" t="s">
        <v>17</v>
      </c>
      <c r="P9" s="17">
        <v>954159</v>
      </c>
      <c r="Q9" s="18">
        <v>0.91380891444717283</v>
      </c>
      <c r="R9" s="19">
        <v>5.4172313000244193E-2</v>
      </c>
      <c r="S9" s="20">
        <v>0.96798122744741699</v>
      </c>
      <c r="T9" s="21"/>
      <c r="U9" s="22">
        <v>2.7300481366313162E-2</v>
      </c>
      <c r="V9" s="19">
        <v>5.4812667490428742E-4</v>
      </c>
      <c r="W9" s="23">
        <v>0.99582983548863446</v>
      </c>
      <c r="X9" s="24">
        <v>6.1100927623173912E-4</v>
      </c>
      <c r="Y9" s="19">
        <v>2.6169642585774488E-3</v>
      </c>
      <c r="Z9" s="19">
        <v>5.4498254483791488E-5</v>
      </c>
      <c r="AA9" s="19">
        <v>8.876927220725267E-4</v>
      </c>
      <c r="AC9" s="36" t="s">
        <v>17</v>
      </c>
      <c r="AD9" s="17">
        <v>1092527</v>
      </c>
      <c r="AE9" s="18">
        <v>0.90754370372539994</v>
      </c>
      <c r="AF9" s="19">
        <v>5.6930400804739836E-2</v>
      </c>
      <c r="AG9" s="20">
        <v>0.96447410453013982</v>
      </c>
      <c r="AH9" s="21"/>
      <c r="AI9" s="22">
        <v>3.019788069310873E-2</v>
      </c>
      <c r="AJ9" s="19">
        <v>5.3545587431706493E-4</v>
      </c>
      <c r="AK9" s="23">
        <v>0.99520744109756554</v>
      </c>
      <c r="AL9" s="24">
        <v>6.3613988487241045E-4</v>
      </c>
      <c r="AM9" s="19">
        <v>3.3417938412506052E-3</v>
      </c>
      <c r="AN9" s="19">
        <v>5.7664478772606991E-5</v>
      </c>
      <c r="AO9" s="19">
        <v>7.5696069753882508E-4</v>
      </c>
    </row>
    <row r="10" spans="1:42" ht="15" thickBot="1" x14ac:dyDescent="0.35">
      <c r="A10" s="36" t="s">
        <v>18</v>
      </c>
      <c r="B10" s="17">
        <v>563983</v>
      </c>
      <c r="C10" s="18">
        <v>0.92734532778470269</v>
      </c>
      <c r="D10" s="19">
        <v>4.2297374211634035E-2</v>
      </c>
      <c r="E10" s="20">
        <v>0.96964270199633673</v>
      </c>
      <c r="F10" s="21"/>
      <c r="G10" s="22">
        <v>2.6740167700090252E-2</v>
      </c>
      <c r="H10" s="19">
        <v>2.0213375225849005E-4</v>
      </c>
      <c r="I10" s="23">
        <v>0.9965850034486855</v>
      </c>
      <c r="J10" s="24">
        <v>7.1633364835464904E-4</v>
      </c>
      <c r="K10" s="19">
        <v>2.1330430172540661E-3</v>
      </c>
      <c r="L10" s="19">
        <v>6.9151020509483437E-5</v>
      </c>
      <c r="M10" s="19">
        <v>4.9646886519629136E-4</v>
      </c>
      <c r="N10" s="44"/>
      <c r="O10" s="36" t="s">
        <v>18</v>
      </c>
      <c r="P10" s="17">
        <v>529567</v>
      </c>
      <c r="Q10" s="18">
        <v>0.92113179257770972</v>
      </c>
      <c r="R10" s="19">
        <v>4.5208632713141114E-2</v>
      </c>
      <c r="S10" s="20">
        <v>0.96634042529085085</v>
      </c>
      <c r="T10" s="21"/>
      <c r="U10" s="22">
        <v>3.0032082814827964E-2</v>
      </c>
      <c r="V10" s="19">
        <v>3.3990033366882756E-4</v>
      </c>
      <c r="W10" s="23">
        <v>0.99671240843934761</v>
      </c>
      <c r="X10" s="24">
        <v>8.1576080080518617E-4</v>
      </c>
      <c r="Y10" s="19">
        <v>1.9903052871496902E-3</v>
      </c>
      <c r="Z10" s="19">
        <v>7.7421742669010724E-5</v>
      </c>
      <c r="AA10" s="19">
        <v>4.0410373002849496E-4</v>
      </c>
      <c r="AC10" s="36" t="s">
        <v>18</v>
      </c>
      <c r="AD10" s="17">
        <v>608320</v>
      </c>
      <c r="AE10" s="18">
        <v>0.91246712256706997</v>
      </c>
      <c r="AF10" s="19">
        <v>5.2860336664913202E-2</v>
      </c>
      <c r="AG10" s="20">
        <v>0.96532745923198315</v>
      </c>
      <c r="AH10" s="21"/>
      <c r="AI10" s="22">
        <v>3.0723961073119411E-2</v>
      </c>
      <c r="AJ10" s="19">
        <v>2.6466333508679641E-4</v>
      </c>
      <c r="AK10" s="23">
        <v>0.99631608364018931</v>
      </c>
      <c r="AL10" s="24">
        <v>7.2659126775381376E-4</v>
      </c>
      <c r="AM10" s="19">
        <v>2.3162151499210941E-3</v>
      </c>
      <c r="AN10" s="19">
        <v>3.4521304576538663E-5</v>
      </c>
      <c r="AO10" s="19">
        <v>6.0658863755917941E-4</v>
      </c>
    </row>
    <row r="11" spans="1:42" ht="15" thickBot="1" x14ac:dyDescent="0.35">
      <c r="A11" s="36" t="s">
        <v>19</v>
      </c>
      <c r="B11" s="17">
        <v>518421</v>
      </c>
      <c r="C11" s="18">
        <v>0.91373227550581482</v>
      </c>
      <c r="D11" s="19">
        <v>4.876731459566646E-2</v>
      </c>
      <c r="E11" s="20">
        <v>0.96249959010148123</v>
      </c>
      <c r="F11" s="21"/>
      <c r="G11" s="22">
        <v>3.127766815001707E-2</v>
      </c>
      <c r="H11" s="19">
        <v>5.574619855291356E-4</v>
      </c>
      <c r="I11" s="23">
        <v>0.9943347202370274</v>
      </c>
      <c r="J11" s="24">
        <v>1.0512691422608267E-3</v>
      </c>
      <c r="K11" s="19">
        <v>3.3891373999124265E-3</v>
      </c>
      <c r="L11" s="19">
        <v>2.8741119669149204E-4</v>
      </c>
      <c r="M11" s="19">
        <v>9.3746202410781971E-4</v>
      </c>
      <c r="N11" s="44"/>
      <c r="O11" s="36" t="s">
        <v>19</v>
      </c>
      <c r="P11" s="17">
        <v>479349</v>
      </c>
      <c r="Q11" s="18">
        <v>0.91036801996040462</v>
      </c>
      <c r="R11" s="19">
        <v>5.0168040404799011E-2</v>
      </c>
      <c r="S11" s="20">
        <v>0.96053606036520367</v>
      </c>
      <c r="T11" s="21"/>
      <c r="U11" s="22">
        <v>3.2562913451368421E-2</v>
      </c>
      <c r="V11" s="19">
        <v>6.6339973589180329E-4</v>
      </c>
      <c r="W11" s="23">
        <v>0.99376237355246388</v>
      </c>
      <c r="X11" s="24">
        <v>1.3977290032940509E-3</v>
      </c>
      <c r="Y11" s="19">
        <v>3.5318734366818331E-3</v>
      </c>
      <c r="Z11" s="19">
        <v>2.2530557068023508E-4</v>
      </c>
      <c r="AA11" s="19">
        <v>1.0827184368800186E-3</v>
      </c>
      <c r="AC11" s="36" t="s">
        <v>19</v>
      </c>
      <c r="AD11" s="17">
        <v>507662</v>
      </c>
      <c r="AE11" s="18">
        <v>0.90679822401519117</v>
      </c>
      <c r="AF11" s="19">
        <v>5.4049741757310969E-2</v>
      </c>
      <c r="AG11" s="20">
        <v>0.96084796577250209</v>
      </c>
      <c r="AH11" s="21"/>
      <c r="AI11" s="22">
        <v>3.298848446407255E-2</v>
      </c>
      <c r="AJ11" s="19">
        <v>5.1412160059252025E-4</v>
      </c>
      <c r="AK11" s="23">
        <v>0.99435057183716713</v>
      </c>
      <c r="AL11" s="24">
        <v>1.2488624320906429E-3</v>
      </c>
      <c r="AM11" s="19">
        <v>3.1753410733913511E-3</v>
      </c>
      <c r="AN11" s="19">
        <v>2.757740386320032E-4</v>
      </c>
      <c r="AO11" s="19">
        <v>9.4945061871875387E-4</v>
      </c>
    </row>
    <row r="12" spans="1:42" ht="15" thickBot="1" x14ac:dyDescent="0.35">
      <c r="A12" s="36" t="s">
        <v>20</v>
      </c>
      <c r="B12" s="17">
        <v>413251</v>
      </c>
      <c r="C12" s="30">
        <v>0.9559880072885486</v>
      </c>
      <c r="D12" s="31">
        <v>1.3466392095844899E-2</v>
      </c>
      <c r="E12" s="32">
        <v>0.96945439938439348</v>
      </c>
      <c r="F12" s="21"/>
      <c r="G12" s="33">
        <v>2.5103387529612754E-2</v>
      </c>
      <c r="H12" s="34">
        <v>1.0066521315132933E-3</v>
      </c>
      <c r="I12" s="35">
        <v>0.9955644390455195</v>
      </c>
      <c r="J12" s="24">
        <v>1.1978192430266352E-3</v>
      </c>
      <c r="K12" s="19">
        <v>1.7132444930562781E-3</v>
      </c>
      <c r="L12" s="19">
        <v>5.0816573946584523E-5</v>
      </c>
      <c r="M12" s="19">
        <v>1.4736806444509512E-3</v>
      </c>
      <c r="N12" s="44"/>
      <c r="O12" s="36" t="s">
        <v>20</v>
      </c>
      <c r="P12" s="17">
        <v>362386</v>
      </c>
      <c r="Q12" s="30">
        <v>0.95595580403216462</v>
      </c>
      <c r="R12" s="31">
        <v>1.1253194107940153E-2</v>
      </c>
      <c r="S12" s="32">
        <v>0.96720899814010475</v>
      </c>
      <c r="T12" s="21"/>
      <c r="U12" s="33">
        <v>2.7487264960566908E-2</v>
      </c>
      <c r="V12" s="34">
        <v>9.1890967090340139E-4</v>
      </c>
      <c r="W12" s="35">
        <v>0.99561517277157496</v>
      </c>
      <c r="X12" s="24">
        <v>1.1865800555209086E-3</v>
      </c>
      <c r="Y12" s="19">
        <v>1.5591110031844496E-3</v>
      </c>
      <c r="Z12" s="19">
        <v>3.0354373513325569E-5</v>
      </c>
      <c r="AA12" s="19">
        <v>1.6087817962062551E-3</v>
      </c>
      <c r="AC12" s="36" t="s">
        <v>20</v>
      </c>
      <c r="AD12" s="17">
        <v>378551</v>
      </c>
      <c r="AE12" s="30">
        <v>0.95513154106051756</v>
      </c>
      <c r="AF12" s="31">
        <v>1.1652326899149652E-2</v>
      </c>
      <c r="AG12" s="32">
        <v>0.9667838679596672</v>
      </c>
      <c r="AH12" s="21"/>
      <c r="AI12" s="33">
        <v>2.7338456377079972E-2</v>
      </c>
      <c r="AJ12" s="34">
        <v>1.1306270489313197E-3</v>
      </c>
      <c r="AK12" s="35">
        <v>0.99525295138567849</v>
      </c>
      <c r="AL12" s="24">
        <v>1.260067996122055E-3</v>
      </c>
      <c r="AM12" s="19">
        <v>1.5691412781897287E-3</v>
      </c>
      <c r="AN12" s="19">
        <v>3.4341475785297095E-5</v>
      </c>
      <c r="AO12" s="19">
        <v>1.8834978642243714E-3</v>
      </c>
    </row>
    <row r="13" spans="1:42" x14ac:dyDescent="0.3">
      <c r="A13" s="45"/>
      <c r="B13" s="45"/>
      <c r="C13" s="44"/>
      <c r="D13" s="44"/>
      <c r="E13" s="44"/>
      <c r="F13" s="44"/>
      <c r="G13" s="44"/>
      <c r="H13" s="44"/>
      <c r="I13" s="44"/>
      <c r="J13" s="44"/>
      <c r="K13" s="44"/>
      <c r="L13" s="44"/>
      <c r="M13" s="44"/>
      <c r="N13" s="44"/>
      <c r="O13" s="45"/>
      <c r="P13" s="45"/>
      <c r="Q13" s="44"/>
      <c r="R13" s="44"/>
      <c r="S13" s="44"/>
      <c r="T13" s="44"/>
      <c r="U13" s="44"/>
      <c r="V13" s="44"/>
      <c r="W13" s="44"/>
      <c r="X13" s="44"/>
      <c r="Y13" s="44"/>
      <c r="Z13" s="44"/>
      <c r="AA13" s="44"/>
      <c r="AC13" s="48"/>
      <c r="AD13" s="45"/>
      <c r="AE13" s="44"/>
      <c r="AF13" s="44"/>
      <c r="AG13" s="44"/>
      <c r="AH13" s="44"/>
      <c r="AI13" s="44"/>
      <c r="AJ13" s="44"/>
      <c r="AK13" s="44"/>
      <c r="AL13" s="44"/>
      <c r="AM13" s="44"/>
      <c r="AN13" s="44"/>
      <c r="AO13" s="44"/>
    </row>
    <row r="14" spans="1:42" x14ac:dyDescent="0.3">
      <c r="A14" s="45"/>
      <c r="B14" s="45"/>
      <c r="C14" s="44"/>
      <c r="D14" s="44"/>
      <c r="E14" s="44"/>
      <c r="F14" s="44"/>
      <c r="G14" s="44"/>
      <c r="H14" s="44"/>
      <c r="I14" s="44"/>
      <c r="J14" s="44"/>
      <c r="K14" s="44"/>
      <c r="L14" s="44"/>
      <c r="M14" s="44"/>
      <c r="N14" s="44"/>
      <c r="Q14" s="45"/>
      <c r="R14" s="44"/>
      <c r="S14" s="44"/>
      <c r="T14" s="44"/>
      <c r="U14" s="44"/>
      <c r="V14" s="44"/>
      <c r="W14" s="44"/>
      <c r="X14" s="44"/>
      <c r="Y14" s="44"/>
      <c r="Z14" s="44"/>
      <c r="AA14" s="44"/>
      <c r="AB14" s="44"/>
    </row>
    <row r="15" spans="1:42" ht="15" thickBot="1" x14ac:dyDescent="0.35">
      <c r="A15" s="1" t="s">
        <v>29</v>
      </c>
      <c r="N15" s="44"/>
      <c r="O15" s="1" t="s">
        <v>30</v>
      </c>
      <c r="AB15" s="44"/>
      <c r="AC15" s="1" t="s">
        <v>31</v>
      </c>
    </row>
    <row r="16" spans="1:42" x14ac:dyDescent="0.3">
      <c r="A16" s="1" t="s">
        <v>40</v>
      </c>
      <c r="B16" s="4"/>
      <c r="C16" s="52" t="s">
        <v>5</v>
      </c>
      <c r="D16" s="53"/>
      <c r="E16" s="54"/>
      <c r="F16" s="5"/>
      <c r="G16" s="55" t="s">
        <v>6</v>
      </c>
      <c r="H16" s="56"/>
      <c r="I16" s="57"/>
      <c r="J16" s="4"/>
      <c r="K16" s="4"/>
      <c r="L16" s="4"/>
      <c r="M16" s="4"/>
      <c r="N16" s="44"/>
      <c r="O16" s="1" t="s">
        <v>40</v>
      </c>
      <c r="P16" s="4"/>
      <c r="Q16" s="52"/>
      <c r="R16" s="53" t="s">
        <v>5</v>
      </c>
      <c r="S16" s="54"/>
      <c r="T16" s="5"/>
      <c r="U16" s="55"/>
      <c r="V16" s="56" t="s">
        <v>6</v>
      </c>
      <c r="W16" s="57"/>
      <c r="X16" s="4"/>
      <c r="Y16" s="4"/>
      <c r="Z16" s="4"/>
      <c r="AA16" s="4"/>
      <c r="AB16" s="44"/>
      <c r="AC16" s="1" t="s">
        <v>40</v>
      </c>
      <c r="AD16" s="4"/>
      <c r="AE16" s="37"/>
      <c r="AF16" s="38" t="s">
        <v>5</v>
      </c>
      <c r="AG16" s="39"/>
      <c r="AH16" s="5"/>
      <c r="AI16" s="40"/>
      <c r="AJ16" s="41" t="s">
        <v>6</v>
      </c>
      <c r="AK16" s="42"/>
      <c r="AL16" s="4"/>
      <c r="AM16" s="4"/>
      <c r="AN16" s="4"/>
      <c r="AO16" s="4"/>
    </row>
    <row r="17" spans="1:41" ht="15" thickBot="1" x14ac:dyDescent="0.35">
      <c r="A17" s="1" t="s">
        <v>41</v>
      </c>
      <c r="B17" s="4"/>
      <c r="C17" s="6"/>
      <c r="D17" s="4"/>
      <c r="E17" s="7"/>
      <c r="F17" s="5"/>
      <c r="G17" s="8"/>
      <c r="H17" s="4"/>
      <c r="I17" s="9"/>
      <c r="J17" s="4"/>
      <c r="K17" s="4"/>
      <c r="L17" s="4"/>
      <c r="M17" s="4"/>
      <c r="N17" s="44"/>
      <c r="O17" s="1" t="s">
        <v>41</v>
      </c>
      <c r="P17" s="4"/>
      <c r="Q17" s="6"/>
      <c r="R17" s="4"/>
      <c r="S17" s="7"/>
      <c r="T17" s="5"/>
      <c r="U17" s="8"/>
      <c r="V17" s="4"/>
      <c r="W17" s="9"/>
      <c r="X17" s="4"/>
      <c r="Y17" s="4"/>
      <c r="Z17" s="4"/>
      <c r="AA17" s="4"/>
      <c r="AB17" s="44"/>
      <c r="AC17" s="1" t="s">
        <v>41</v>
      </c>
      <c r="AD17" s="4"/>
      <c r="AE17" s="6"/>
      <c r="AF17" s="4"/>
      <c r="AG17" s="7"/>
      <c r="AH17" s="5"/>
      <c r="AI17" s="8"/>
      <c r="AJ17" s="4"/>
      <c r="AK17" s="9"/>
      <c r="AL17" s="4"/>
      <c r="AM17" s="4"/>
      <c r="AN17" s="4"/>
      <c r="AO17" s="4"/>
    </row>
    <row r="18" spans="1:41" ht="66" customHeight="1" thickBot="1" x14ac:dyDescent="0.35">
      <c r="A18" s="2"/>
      <c r="B18" s="10" t="s">
        <v>0</v>
      </c>
      <c r="C18" s="11" t="s">
        <v>42</v>
      </c>
      <c r="D18" s="10" t="s">
        <v>43</v>
      </c>
      <c r="E18" s="12" t="s">
        <v>9</v>
      </c>
      <c r="F18" s="13"/>
      <c r="G18" s="14" t="s">
        <v>44</v>
      </c>
      <c r="H18" s="10" t="s">
        <v>45</v>
      </c>
      <c r="I18" s="15" t="s">
        <v>9</v>
      </c>
      <c r="J18" s="16" t="s">
        <v>46</v>
      </c>
      <c r="K18" s="10" t="s">
        <v>47</v>
      </c>
      <c r="L18" s="10" t="s">
        <v>48</v>
      </c>
      <c r="M18" s="10" t="s">
        <v>49</v>
      </c>
      <c r="N18" s="44"/>
      <c r="O18" s="2"/>
      <c r="P18" s="10" t="s">
        <v>0</v>
      </c>
      <c r="Q18" s="11" t="s">
        <v>42</v>
      </c>
      <c r="R18" s="10" t="s">
        <v>43</v>
      </c>
      <c r="S18" s="12" t="s">
        <v>9</v>
      </c>
      <c r="T18" s="13"/>
      <c r="U18" s="14" t="s">
        <v>44</v>
      </c>
      <c r="V18" s="10" t="s">
        <v>45</v>
      </c>
      <c r="W18" s="15" t="s">
        <v>9</v>
      </c>
      <c r="X18" s="16" t="s">
        <v>46</v>
      </c>
      <c r="Y18" s="10" t="s">
        <v>47</v>
      </c>
      <c r="Z18" s="10" t="s">
        <v>48</v>
      </c>
      <c r="AA18" s="10" t="s">
        <v>49</v>
      </c>
      <c r="AB18" s="44"/>
      <c r="AC18" s="2"/>
      <c r="AD18" s="10" t="s">
        <v>0</v>
      </c>
      <c r="AE18" s="11" t="s">
        <v>42</v>
      </c>
      <c r="AF18" s="10" t="s">
        <v>43</v>
      </c>
      <c r="AG18" s="12" t="s">
        <v>9</v>
      </c>
      <c r="AH18" s="13"/>
      <c r="AI18" s="14" t="s">
        <v>44</v>
      </c>
      <c r="AJ18" s="10" t="s">
        <v>45</v>
      </c>
      <c r="AK18" s="15" t="s">
        <v>9</v>
      </c>
      <c r="AL18" s="16" t="s">
        <v>46</v>
      </c>
      <c r="AM18" s="10" t="s">
        <v>47</v>
      </c>
      <c r="AN18" s="10" t="s">
        <v>48</v>
      </c>
      <c r="AO18" s="10" t="s">
        <v>49</v>
      </c>
    </row>
    <row r="19" spans="1:41" ht="15" thickBot="1" x14ac:dyDescent="0.35">
      <c r="A19" s="36" t="s">
        <v>16</v>
      </c>
      <c r="B19" s="17">
        <v>1997873</v>
      </c>
      <c r="C19" s="18">
        <v>0.71334595062339512</v>
      </c>
      <c r="D19" s="19">
        <v>0.15405573344623993</v>
      </c>
      <c r="E19" s="20">
        <v>0.86740168406963514</v>
      </c>
      <c r="F19" s="21"/>
      <c r="G19" s="22">
        <v>0.11415287337770909</v>
      </c>
      <c r="H19" s="19">
        <v>2.7643293990011783E-3</v>
      </c>
      <c r="I19" s="23">
        <v>0.98431888684634539</v>
      </c>
      <c r="J19" s="24">
        <v>3.2685497483471663E-3</v>
      </c>
      <c r="K19" s="19">
        <v>9.283584100548541E-3</v>
      </c>
      <c r="L19" s="19">
        <v>1.447344099669652E-4</v>
      </c>
      <c r="M19" s="19">
        <v>2.9842448947919932E-3</v>
      </c>
      <c r="N19" s="44"/>
      <c r="O19" s="36" t="s">
        <v>16</v>
      </c>
      <c r="P19" s="17">
        <v>1963075</v>
      </c>
      <c r="Q19" s="18">
        <v>0.70960242451222122</v>
      </c>
      <c r="R19" s="19">
        <v>0.15550772360322171</v>
      </c>
      <c r="S19" s="20">
        <v>0.86511014811544307</v>
      </c>
      <c r="T19" s="21"/>
      <c r="U19" s="22">
        <v>0.11575405959297951</v>
      </c>
      <c r="V19" s="19">
        <v>2.2766786396358827E-3</v>
      </c>
      <c r="W19" s="23">
        <v>0.9831408863480583</v>
      </c>
      <c r="X19" s="24">
        <v>3.783317515936207E-3</v>
      </c>
      <c r="Y19" s="19">
        <v>9.5297733261084528E-3</v>
      </c>
      <c r="Z19" s="19">
        <v>1.5525168446890294E-4</v>
      </c>
      <c r="AA19" s="19">
        <v>3.3907711254280762E-3</v>
      </c>
      <c r="AB19" s="44"/>
      <c r="AC19" s="36" t="s">
        <v>16</v>
      </c>
      <c r="AD19" s="17">
        <v>2208509</v>
      </c>
      <c r="AE19" s="18">
        <v>0.69420610205549182</v>
      </c>
      <c r="AF19" s="19">
        <v>0.16530294962340097</v>
      </c>
      <c r="AG19" s="20">
        <v>0.8595090516788928</v>
      </c>
      <c r="AH19" s="21"/>
      <c r="AI19" s="22">
        <v>0.1201630979348484</v>
      </c>
      <c r="AJ19" s="19">
        <v>2.7015463432698054E-3</v>
      </c>
      <c r="AK19" s="23">
        <v>0.98237369595701107</v>
      </c>
      <c r="AL19" s="24">
        <v>3.5349788138224268E-3</v>
      </c>
      <c r="AM19" s="19">
        <v>9.9599519135791653E-3</v>
      </c>
      <c r="AN19" s="19">
        <v>1.933596487844831E-4</v>
      </c>
      <c r="AO19" s="19">
        <v>3.9380136668029199E-3</v>
      </c>
    </row>
    <row r="20" spans="1:41" ht="15" thickBot="1" x14ac:dyDescent="0.35">
      <c r="A20" s="3"/>
      <c r="B20" s="25"/>
      <c r="C20" s="26"/>
      <c r="D20" s="21"/>
      <c r="E20" s="27"/>
      <c r="F20" s="21"/>
      <c r="G20" s="28"/>
      <c r="H20" s="21"/>
      <c r="I20" s="29"/>
      <c r="J20" s="21"/>
      <c r="K20" s="21"/>
      <c r="L20" s="21"/>
      <c r="M20" s="21"/>
      <c r="N20" s="44"/>
      <c r="O20" s="3"/>
      <c r="P20" s="25"/>
      <c r="Q20" s="26"/>
      <c r="R20" s="21"/>
      <c r="S20" s="27"/>
      <c r="T20" s="21"/>
      <c r="U20" s="28"/>
      <c r="V20" s="21"/>
      <c r="W20" s="29"/>
      <c r="X20" s="21"/>
      <c r="Y20" s="21"/>
      <c r="Z20" s="21"/>
      <c r="AA20" s="21"/>
      <c r="AB20" s="44"/>
      <c r="AC20" s="3"/>
      <c r="AD20" s="25"/>
      <c r="AE20" s="26"/>
      <c r="AF20" s="21"/>
      <c r="AG20" s="27"/>
      <c r="AH20" s="21"/>
      <c r="AI20" s="28"/>
      <c r="AJ20" s="21"/>
      <c r="AK20" s="29"/>
      <c r="AL20" s="21"/>
      <c r="AM20" s="21"/>
      <c r="AN20" s="21"/>
      <c r="AO20" s="21"/>
    </row>
    <row r="21" spans="1:41" ht="66.599999999999994" customHeight="1" thickBot="1" x14ac:dyDescent="0.35">
      <c r="A21" s="2"/>
      <c r="B21" s="10" t="s">
        <v>0</v>
      </c>
      <c r="C21" s="11" t="s">
        <v>42</v>
      </c>
      <c r="D21" s="10" t="s">
        <v>50</v>
      </c>
      <c r="E21" s="12" t="s">
        <v>9</v>
      </c>
      <c r="F21" s="13"/>
      <c r="G21" s="14" t="s">
        <v>44</v>
      </c>
      <c r="H21" s="10" t="s">
        <v>45</v>
      </c>
      <c r="I21" s="15" t="s">
        <v>9</v>
      </c>
      <c r="J21" s="16" t="s">
        <v>46</v>
      </c>
      <c r="K21" s="10" t="s">
        <v>47</v>
      </c>
      <c r="L21" s="10" t="s">
        <v>48</v>
      </c>
      <c r="M21" s="10" t="s">
        <v>49</v>
      </c>
      <c r="N21" s="44"/>
      <c r="O21" s="2"/>
      <c r="P21" s="10" t="s">
        <v>0</v>
      </c>
      <c r="Q21" s="11" t="s">
        <v>42</v>
      </c>
      <c r="R21" s="10" t="s">
        <v>43</v>
      </c>
      <c r="S21" s="12" t="s">
        <v>9</v>
      </c>
      <c r="T21" s="13"/>
      <c r="U21" s="14" t="s">
        <v>44</v>
      </c>
      <c r="V21" s="10" t="s">
        <v>45</v>
      </c>
      <c r="W21" s="15" t="s">
        <v>9</v>
      </c>
      <c r="X21" s="16" t="s">
        <v>46</v>
      </c>
      <c r="Y21" s="10" t="s">
        <v>47</v>
      </c>
      <c r="Z21" s="10" t="s">
        <v>48</v>
      </c>
      <c r="AA21" s="10" t="s">
        <v>49</v>
      </c>
      <c r="AB21" s="44"/>
      <c r="AC21" s="2"/>
      <c r="AD21" s="10" t="s">
        <v>0</v>
      </c>
      <c r="AE21" s="11" t="s">
        <v>42</v>
      </c>
      <c r="AF21" s="10" t="s">
        <v>43</v>
      </c>
      <c r="AG21" s="12" t="s">
        <v>9</v>
      </c>
      <c r="AH21" s="13"/>
      <c r="AI21" s="14" t="s">
        <v>44</v>
      </c>
      <c r="AJ21" s="10" t="s">
        <v>45</v>
      </c>
      <c r="AK21" s="15" t="s">
        <v>9</v>
      </c>
      <c r="AL21" s="16" t="s">
        <v>46</v>
      </c>
      <c r="AM21" s="10" t="s">
        <v>47</v>
      </c>
      <c r="AN21" s="10" t="s">
        <v>48</v>
      </c>
      <c r="AO21" s="10" t="s">
        <v>49</v>
      </c>
    </row>
    <row r="22" spans="1:41" ht="15" thickBot="1" x14ac:dyDescent="0.35">
      <c r="A22" s="36" t="s">
        <v>17</v>
      </c>
      <c r="B22" s="17">
        <v>915469</v>
      </c>
      <c r="C22" s="18">
        <v>0.72051811694333723</v>
      </c>
      <c r="D22" s="19">
        <v>0.15109960031415592</v>
      </c>
      <c r="E22" s="20">
        <v>0.87161771725749315</v>
      </c>
      <c r="F22" s="21"/>
      <c r="G22" s="22">
        <v>0.10797962574374446</v>
      </c>
      <c r="H22" s="19">
        <v>2.9296458973487906E-3</v>
      </c>
      <c r="I22" s="23">
        <v>0.98252698889858636</v>
      </c>
      <c r="J22" s="24">
        <v>4.0055971310879995E-3</v>
      </c>
      <c r="K22" s="19">
        <v>1.026249933094403E-2</v>
      </c>
      <c r="L22" s="19">
        <v>9.9402601289612212E-5</v>
      </c>
      <c r="M22" s="19">
        <v>3.1055120380919505E-3</v>
      </c>
      <c r="N22" s="44"/>
      <c r="O22" s="36" t="s">
        <v>17</v>
      </c>
      <c r="P22" s="17">
        <v>954159</v>
      </c>
      <c r="Q22" s="18">
        <v>0.72536652696248738</v>
      </c>
      <c r="R22" s="19">
        <v>0.14582894465178237</v>
      </c>
      <c r="S22" s="20">
        <v>0.8711954716142698</v>
      </c>
      <c r="T22" s="21"/>
      <c r="U22" s="22">
        <v>0.10801030017009744</v>
      </c>
      <c r="V22" s="19">
        <v>2.7186244640568292E-3</v>
      </c>
      <c r="W22" s="23">
        <v>0.98192439624842398</v>
      </c>
      <c r="X22" s="24">
        <v>4.2141823322947225E-3</v>
      </c>
      <c r="Y22" s="19">
        <v>9.859991888144428E-3</v>
      </c>
      <c r="Z22" s="19">
        <v>1.4462998305313893E-4</v>
      </c>
      <c r="AA22" s="19">
        <v>3.8567995480837053E-3</v>
      </c>
      <c r="AB22" s="44"/>
      <c r="AC22" s="36" t="s">
        <v>17</v>
      </c>
      <c r="AD22" s="17">
        <v>1092527</v>
      </c>
      <c r="AE22" s="18">
        <v>0.70796877331178087</v>
      </c>
      <c r="AF22" s="19">
        <v>0.15310559830557963</v>
      </c>
      <c r="AG22" s="20">
        <v>0.86107437161736056</v>
      </c>
      <c r="AH22" s="21"/>
      <c r="AI22" s="22">
        <v>0.11606944267738921</v>
      </c>
      <c r="AJ22" s="19">
        <v>2.9866538767462955E-3</v>
      </c>
      <c r="AK22" s="23">
        <v>0.98013046817149607</v>
      </c>
      <c r="AL22" s="24">
        <v>3.7555135937143887E-3</v>
      </c>
      <c r="AM22" s="19">
        <v>1.1289423510814836E-2</v>
      </c>
      <c r="AN22" s="19">
        <v>1.8855369249455619E-4</v>
      </c>
      <c r="AO22" s="19">
        <v>4.6360410314802286E-3</v>
      </c>
    </row>
    <row r="23" spans="1:41" ht="15" thickBot="1" x14ac:dyDescent="0.35">
      <c r="A23" s="36" t="s">
        <v>18</v>
      </c>
      <c r="B23" s="17">
        <v>563983</v>
      </c>
      <c r="C23" s="18">
        <v>0.72203062858277645</v>
      </c>
      <c r="D23" s="19">
        <v>0.15469083287971447</v>
      </c>
      <c r="E23" s="20">
        <v>0.87672146146249097</v>
      </c>
      <c r="F23" s="21"/>
      <c r="G23" s="22">
        <v>0.10737380382032792</v>
      </c>
      <c r="H23" s="19">
        <v>2.8210070161689272E-3</v>
      </c>
      <c r="I23" s="23">
        <v>0.98691627229898782</v>
      </c>
      <c r="J23" s="24">
        <v>3.2731483041155496E-3</v>
      </c>
      <c r="K23" s="19">
        <v>7.2183026793360789E-3</v>
      </c>
      <c r="L23" s="19">
        <v>1.6312548427878146E-4</v>
      </c>
      <c r="M23" s="19">
        <v>2.4291512332818544E-3</v>
      </c>
      <c r="N23" s="44"/>
      <c r="O23" s="36" t="s">
        <v>18</v>
      </c>
      <c r="P23" s="17">
        <v>529567</v>
      </c>
      <c r="Q23" s="18">
        <v>0.71494447350382484</v>
      </c>
      <c r="R23" s="19">
        <v>0.15750414961657355</v>
      </c>
      <c r="S23" s="20">
        <v>0.87244862312039839</v>
      </c>
      <c r="T23" s="21"/>
      <c r="U23" s="22">
        <v>0.11262597556116601</v>
      </c>
      <c r="V23" s="19">
        <v>1.7164966850275792E-3</v>
      </c>
      <c r="W23" s="23">
        <v>0.98679109536659204</v>
      </c>
      <c r="X23" s="24">
        <v>3.5141917830982671E-3</v>
      </c>
      <c r="Y23" s="19">
        <v>7.370172235052411E-3</v>
      </c>
      <c r="Z23" s="19">
        <v>1.2085345197113869E-4</v>
      </c>
      <c r="AA23" s="19">
        <v>2.2036871632862319E-3</v>
      </c>
      <c r="AB23" s="44"/>
      <c r="AC23" s="36" t="s">
        <v>18</v>
      </c>
      <c r="AD23" s="17">
        <v>608320</v>
      </c>
      <c r="AE23" s="18">
        <v>0.69578840084166227</v>
      </c>
      <c r="AF23" s="19">
        <v>0.17111224355602314</v>
      </c>
      <c r="AG23" s="20">
        <v>0.86690064439768544</v>
      </c>
      <c r="AH23" s="21"/>
      <c r="AI23" s="22">
        <v>0.11574171488690163</v>
      </c>
      <c r="AJ23" s="19">
        <v>2.7995134139926353E-3</v>
      </c>
      <c r="AK23" s="23">
        <v>0.98544187269857975</v>
      </c>
      <c r="AL23" s="24">
        <v>3.4652814308258812E-3</v>
      </c>
      <c r="AM23" s="19">
        <v>7.9908600736454498E-3</v>
      </c>
      <c r="AN23" s="19">
        <v>1.3150973172014729E-4</v>
      </c>
      <c r="AO23" s="19">
        <v>2.9704760652288268E-3</v>
      </c>
    </row>
    <row r="24" spans="1:41" ht="15" thickBot="1" x14ac:dyDescent="0.35">
      <c r="A24" s="36" t="s">
        <v>19</v>
      </c>
      <c r="B24" s="17">
        <v>518421</v>
      </c>
      <c r="C24" s="18">
        <v>0.69748910634407169</v>
      </c>
      <c r="D24" s="19">
        <v>0.15637676714484947</v>
      </c>
      <c r="E24" s="20">
        <v>0.85386587348892118</v>
      </c>
      <c r="F24" s="21"/>
      <c r="G24" s="22">
        <v>0.12710519056905489</v>
      </c>
      <c r="H24" s="19">
        <v>2.5423352834858157E-3</v>
      </c>
      <c r="I24" s="23">
        <v>0.98351339934146187</v>
      </c>
      <c r="J24" s="24">
        <v>2.5269038098379502E-3</v>
      </c>
      <c r="K24" s="19">
        <v>1.0369950291365513E-2</v>
      </c>
      <c r="L24" s="19">
        <v>1.7167514433250196E-4</v>
      </c>
      <c r="M24" s="19">
        <v>3.4180714130021741E-3</v>
      </c>
      <c r="N24" s="44"/>
      <c r="O24" s="36" t="s">
        <v>19</v>
      </c>
      <c r="P24" s="17">
        <v>479349</v>
      </c>
      <c r="Q24" s="18">
        <v>0.68849627307035166</v>
      </c>
      <c r="R24" s="19">
        <v>0.16319007654130915</v>
      </c>
      <c r="S24" s="20">
        <v>0.85168634961166079</v>
      </c>
      <c r="T24" s="21"/>
      <c r="U24" s="22">
        <v>0.12662590304767507</v>
      </c>
      <c r="V24" s="19">
        <v>2.3949147698232396E-3</v>
      </c>
      <c r="W24" s="23">
        <v>0.98070716742915909</v>
      </c>
      <c r="X24" s="24">
        <v>3.6215784324156305E-3</v>
      </c>
      <c r="Y24" s="19">
        <v>1.1359155855128518E-2</v>
      </c>
      <c r="Z24" s="19">
        <v>2.0027161838243117E-4</v>
      </c>
      <c r="AA24" s="19">
        <v>4.1118266649142901E-3</v>
      </c>
      <c r="AB24" s="44"/>
      <c r="AC24" s="36" t="s">
        <v>19</v>
      </c>
      <c r="AD24" s="17">
        <v>507662</v>
      </c>
      <c r="AE24" s="18">
        <v>0.67886113201303233</v>
      </c>
      <c r="AF24" s="19">
        <v>0.17169100700860021</v>
      </c>
      <c r="AG24" s="20">
        <v>0.85055213902163251</v>
      </c>
      <c r="AH24" s="21"/>
      <c r="AI24" s="22">
        <v>0.12867813624025434</v>
      </c>
      <c r="AJ24" s="19">
        <v>2.318471739070484E-3</v>
      </c>
      <c r="AK24" s="23">
        <v>0.9815487470009574</v>
      </c>
      <c r="AL24" s="24">
        <v>3.3841414169270105E-3</v>
      </c>
      <c r="AM24" s="19">
        <v>1.0599572156277208E-2</v>
      </c>
      <c r="AN24" s="19">
        <v>2.6001552213874586E-4</v>
      </c>
      <c r="AO24" s="19">
        <v>4.2075239036997057E-3</v>
      </c>
    </row>
    <row r="25" spans="1:41" ht="15" thickBot="1" x14ac:dyDescent="0.35">
      <c r="A25" s="36" t="s">
        <v>20</v>
      </c>
      <c r="B25" s="17">
        <v>413251</v>
      </c>
      <c r="C25" s="30">
        <v>0.87301664121804912</v>
      </c>
      <c r="D25" s="31">
        <v>2.8418564020413744E-2</v>
      </c>
      <c r="E25" s="32">
        <v>0.90143520523846288</v>
      </c>
      <c r="F25" s="21"/>
      <c r="G25" s="33">
        <v>8.2489818536434278E-2</v>
      </c>
      <c r="H25" s="34">
        <v>2.0254034472995831E-3</v>
      </c>
      <c r="I25" s="35">
        <v>0.98595042722219672</v>
      </c>
      <c r="J25" s="24">
        <v>3.0320555788128766E-3</v>
      </c>
      <c r="K25" s="19">
        <v>8.5638026284267921E-3</v>
      </c>
      <c r="L25" s="19">
        <v>4.6702851293765776E-4</v>
      </c>
      <c r="M25" s="19">
        <v>1.9866860576259948E-3</v>
      </c>
      <c r="N25" s="44"/>
      <c r="O25" s="36" t="s">
        <v>20</v>
      </c>
      <c r="P25" s="17">
        <v>362386</v>
      </c>
      <c r="Q25" s="30">
        <v>0.86932442202513338</v>
      </c>
      <c r="R25" s="31">
        <v>2.8723515809109625E-2</v>
      </c>
      <c r="S25" s="32">
        <v>0.89804793783424297</v>
      </c>
      <c r="T25" s="21"/>
      <c r="U25" s="33">
        <v>8.5720750801631412E-2</v>
      </c>
      <c r="V25" s="34">
        <v>2.5939191911387304E-3</v>
      </c>
      <c r="W25" s="35">
        <v>0.98636260782701313</v>
      </c>
      <c r="X25" s="24">
        <v>2.8671085527586606E-3</v>
      </c>
      <c r="Y25" s="19">
        <v>8.816565761370472E-3</v>
      </c>
      <c r="Z25" s="19">
        <v>3.4493606265142691E-4</v>
      </c>
      <c r="AA25" s="19">
        <v>1.6087817962062551E-3</v>
      </c>
      <c r="AB25" s="44"/>
      <c r="AC25" s="36" t="s">
        <v>20</v>
      </c>
      <c r="AD25" s="17">
        <v>378551</v>
      </c>
      <c r="AE25" s="30">
        <v>0.87069113540843901</v>
      </c>
      <c r="AF25" s="31">
        <v>2.6831259196250967E-2</v>
      </c>
      <c r="AG25" s="32">
        <v>0.89752239460468997</v>
      </c>
      <c r="AH25" s="21"/>
      <c r="AI25" s="33">
        <v>8.4477388779847368E-2</v>
      </c>
      <c r="AJ25" s="34">
        <v>2.9586502215025188E-3</v>
      </c>
      <c r="AK25" s="35">
        <v>0.98495843360603985</v>
      </c>
      <c r="AL25" s="24">
        <v>3.3284814991903335E-3</v>
      </c>
      <c r="AM25" s="19">
        <v>9.4544724488906384E-3</v>
      </c>
      <c r="AN25" s="19">
        <v>5.6003022049869102E-4</v>
      </c>
      <c r="AO25" s="19">
        <v>1.698582225380464E-3</v>
      </c>
    </row>
    <row r="26" spans="1:41" x14ac:dyDescent="0.3">
      <c r="A26" s="45"/>
      <c r="B26" s="45"/>
      <c r="C26" s="44"/>
      <c r="D26" s="44"/>
      <c r="E26" s="44"/>
      <c r="F26" s="44"/>
      <c r="G26" s="44"/>
      <c r="H26" s="44"/>
      <c r="I26" s="44"/>
      <c r="J26" s="44"/>
      <c r="K26" s="44"/>
      <c r="L26" s="44"/>
      <c r="M26" s="44"/>
      <c r="N26" s="44"/>
      <c r="Q26" s="45"/>
      <c r="R26" s="44"/>
      <c r="S26" s="44"/>
      <c r="T26" s="44"/>
      <c r="U26" s="44"/>
      <c r="V26" s="44"/>
      <c r="W26" s="44"/>
      <c r="X26" s="44"/>
      <c r="Y26" s="44"/>
      <c r="Z26" s="44"/>
      <c r="AA26" s="44"/>
      <c r="AB26" s="44"/>
    </row>
    <row r="27" spans="1:41" x14ac:dyDescent="0.3">
      <c r="A27" s="45"/>
      <c r="B27" s="45"/>
      <c r="C27" s="44"/>
      <c r="D27" s="44"/>
      <c r="E27" s="44"/>
      <c r="F27" s="44"/>
      <c r="G27" s="44"/>
      <c r="H27" s="44"/>
      <c r="I27" s="44"/>
      <c r="J27" s="44"/>
      <c r="K27" s="44"/>
      <c r="L27" s="44"/>
      <c r="M27" s="44"/>
      <c r="N27" s="44"/>
    </row>
    <row r="28" spans="1:41" ht="15" thickBot="1" x14ac:dyDescent="0.35">
      <c r="A28" s="1" t="s">
        <v>29</v>
      </c>
      <c r="N28" s="44"/>
      <c r="O28" s="1" t="s">
        <v>30</v>
      </c>
      <c r="AC28" s="1" t="s">
        <v>31</v>
      </c>
    </row>
    <row r="29" spans="1:41" x14ac:dyDescent="0.3">
      <c r="A29" s="1" t="s">
        <v>51</v>
      </c>
      <c r="B29" s="4"/>
      <c r="C29" s="52" t="s">
        <v>5</v>
      </c>
      <c r="D29" s="53"/>
      <c r="E29" s="54"/>
      <c r="F29" s="5"/>
      <c r="G29" s="55" t="s">
        <v>6</v>
      </c>
      <c r="H29" s="56"/>
      <c r="I29" s="57"/>
      <c r="J29" s="4"/>
      <c r="K29" s="4"/>
      <c r="L29" s="4"/>
      <c r="M29" s="4"/>
      <c r="N29" s="44"/>
      <c r="O29" s="1" t="s">
        <v>51</v>
      </c>
      <c r="P29" s="4"/>
      <c r="Q29" s="52" t="s">
        <v>5</v>
      </c>
      <c r="R29" s="53"/>
      <c r="S29" s="54"/>
      <c r="T29" s="5"/>
      <c r="U29" s="55" t="s">
        <v>6</v>
      </c>
      <c r="V29" s="56"/>
      <c r="W29" s="57"/>
      <c r="X29" s="4"/>
      <c r="Y29" s="4"/>
      <c r="Z29" s="4"/>
      <c r="AA29" s="4"/>
      <c r="AC29" s="1" t="s">
        <v>51</v>
      </c>
      <c r="AD29" s="4"/>
      <c r="AE29" s="52" t="s">
        <v>5</v>
      </c>
      <c r="AF29" s="53"/>
      <c r="AG29" s="54"/>
      <c r="AH29" s="5"/>
      <c r="AI29" s="55" t="s">
        <v>6</v>
      </c>
      <c r="AJ29" s="56"/>
      <c r="AK29" s="57"/>
      <c r="AL29" s="4"/>
      <c r="AM29" s="4"/>
      <c r="AN29" s="4"/>
      <c r="AO29" s="4"/>
    </row>
    <row r="30" spans="1:41" ht="15" thickBot="1" x14ac:dyDescent="0.35">
      <c r="B30" s="4"/>
      <c r="C30" s="6"/>
      <c r="D30" s="4"/>
      <c r="E30" s="7"/>
      <c r="F30" s="5"/>
      <c r="G30" s="8"/>
      <c r="H30" s="4"/>
      <c r="I30" s="9"/>
      <c r="J30" s="4"/>
      <c r="K30" s="4"/>
      <c r="L30" s="4"/>
      <c r="M30" s="4"/>
      <c r="N30" s="44"/>
      <c r="P30" s="4"/>
      <c r="Q30" s="6"/>
      <c r="R30" s="4"/>
      <c r="S30" s="7"/>
      <c r="T30" s="5"/>
      <c r="U30" s="8"/>
      <c r="V30" s="4"/>
      <c r="W30" s="9"/>
      <c r="X30" s="4"/>
      <c r="Y30" s="4"/>
      <c r="Z30" s="4"/>
      <c r="AA30" s="4"/>
      <c r="AD30" s="4"/>
      <c r="AE30" s="6"/>
      <c r="AF30" s="4"/>
      <c r="AG30" s="7"/>
      <c r="AH30" s="5"/>
      <c r="AI30" s="8"/>
      <c r="AJ30" s="4"/>
      <c r="AK30" s="9"/>
      <c r="AL30" s="4"/>
      <c r="AM30" s="4"/>
      <c r="AN30" s="4"/>
      <c r="AO30" s="4"/>
    </row>
    <row r="31" spans="1:41" ht="75.599999999999994" customHeight="1" thickBot="1" x14ac:dyDescent="0.35">
      <c r="A31" s="2"/>
      <c r="B31" s="10" t="s">
        <v>52</v>
      </c>
      <c r="C31" s="11" t="s">
        <v>7</v>
      </c>
      <c r="D31" s="10" t="s">
        <v>39</v>
      </c>
      <c r="E31" s="12" t="s">
        <v>9</v>
      </c>
      <c r="F31" s="13"/>
      <c r="G31" s="14" t="s">
        <v>10</v>
      </c>
      <c r="H31" s="10" t="s">
        <v>11</v>
      </c>
      <c r="I31" s="15" t="s">
        <v>9</v>
      </c>
      <c r="J31" s="16" t="s">
        <v>12</v>
      </c>
      <c r="K31" s="10" t="s">
        <v>13</v>
      </c>
      <c r="L31" s="10" t="s">
        <v>14</v>
      </c>
      <c r="M31" s="10" t="s">
        <v>15</v>
      </c>
      <c r="N31" s="44"/>
      <c r="O31" s="2"/>
      <c r="P31" s="10" t="s">
        <v>52</v>
      </c>
      <c r="Q31" s="11" t="s">
        <v>7</v>
      </c>
      <c r="R31" s="10" t="s">
        <v>38</v>
      </c>
      <c r="S31" s="12" t="s">
        <v>9</v>
      </c>
      <c r="T31" s="13"/>
      <c r="U31" s="14" t="s">
        <v>10</v>
      </c>
      <c r="V31" s="10" t="s">
        <v>11</v>
      </c>
      <c r="W31" s="15" t="s">
        <v>9</v>
      </c>
      <c r="X31" s="16" t="s">
        <v>12</v>
      </c>
      <c r="Y31" s="10" t="s">
        <v>13</v>
      </c>
      <c r="Z31" s="10" t="s">
        <v>14</v>
      </c>
      <c r="AA31" s="10" t="s">
        <v>15</v>
      </c>
      <c r="AC31" s="2"/>
      <c r="AD31" s="10" t="s">
        <v>52</v>
      </c>
      <c r="AE31" s="11" t="s">
        <v>7</v>
      </c>
      <c r="AF31" s="10" t="s">
        <v>38</v>
      </c>
      <c r="AG31" s="12" t="s">
        <v>9</v>
      </c>
      <c r="AH31" s="13"/>
      <c r="AI31" s="14" t="s">
        <v>10</v>
      </c>
      <c r="AJ31" s="10" t="s">
        <v>11</v>
      </c>
      <c r="AK31" s="15" t="s">
        <v>9</v>
      </c>
      <c r="AL31" s="16" t="s">
        <v>12</v>
      </c>
      <c r="AM31" s="10" t="s">
        <v>13</v>
      </c>
      <c r="AN31" s="10" t="s">
        <v>14</v>
      </c>
      <c r="AO31" s="10" t="s">
        <v>15</v>
      </c>
    </row>
    <row r="32" spans="1:41" ht="15" thickBot="1" x14ac:dyDescent="0.35">
      <c r="A32" s="36" t="s">
        <v>16</v>
      </c>
      <c r="B32" s="17">
        <f>B19*2</f>
        <v>3995746</v>
      </c>
      <c r="C32" s="18">
        <f>(C6+C19)/2</f>
        <v>0.81636075509211015</v>
      </c>
      <c r="D32" s="19">
        <f>(D6+D19)/2</f>
        <v>0.1007093348372288</v>
      </c>
      <c r="E32" s="20">
        <f t="shared" ref="E32:M32" si="0">(E6+E19)/2</f>
        <v>0.91707008992933892</v>
      </c>
      <c r="F32" s="18">
        <f t="shared" si="0"/>
        <v>0</v>
      </c>
      <c r="G32" s="22">
        <f t="shared" si="0"/>
        <v>7.1241403892889105E-2</v>
      </c>
      <c r="H32" s="19">
        <f t="shared" si="0"/>
        <v>1.5764888383621454E-3</v>
      </c>
      <c r="I32" s="23">
        <f t="shared" si="0"/>
        <v>0.98988798266059019</v>
      </c>
      <c r="J32" s="24">
        <f t="shared" si="0"/>
        <v>2.0366525186964013E-3</v>
      </c>
      <c r="K32" s="19">
        <f t="shared" si="0"/>
        <v>6.1110544327840355E-3</v>
      </c>
      <c r="L32" s="19">
        <f t="shared" si="0"/>
        <v>1.3689181048054838E-4</v>
      </c>
      <c r="M32" s="19">
        <f t="shared" si="0"/>
        <v>1.8274185774488885E-3</v>
      </c>
      <c r="N32" s="44"/>
      <c r="O32" s="36" t="s">
        <v>16</v>
      </c>
      <c r="P32" s="17">
        <f>P19*2</f>
        <v>3926150</v>
      </c>
      <c r="Q32" s="18">
        <f>(Q6+Q19)/2</f>
        <v>0.81235266675365847</v>
      </c>
      <c r="R32" s="19">
        <f>(R6+R19)/2</f>
        <v>0.10267869282130825</v>
      </c>
      <c r="S32" s="20">
        <f t="shared" ref="S32:AA32" si="1">(S6+S19)/2</f>
        <v>0.91503135957496684</v>
      </c>
      <c r="T32" s="21">
        <f t="shared" si="1"/>
        <v>0</v>
      </c>
      <c r="U32" s="22">
        <f t="shared" si="1"/>
        <v>7.2859609401908013E-2</v>
      </c>
      <c r="V32" s="19">
        <f t="shared" si="1"/>
        <v>1.3969104438954277E-3</v>
      </c>
      <c r="W32" s="23">
        <f t="shared" si="1"/>
        <v>0.98928787942077012</v>
      </c>
      <c r="X32" s="24">
        <f t="shared" si="1"/>
        <v>2.362408604689933E-3</v>
      </c>
      <c r="Y32" s="19">
        <f t="shared" si="1"/>
        <v>6.1214104934557215E-3</v>
      </c>
      <c r="Z32" s="19">
        <f t="shared" si="1"/>
        <v>1.37163436873291E-4</v>
      </c>
      <c r="AA32" s="19">
        <f t="shared" si="1"/>
        <v>2.0911380442108782E-3</v>
      </c>
      <c r="AC32" s="36" t="s">
        <v>16</v>
      </c>
      <c r="AD32" s="17">
        <f>AD19*2</f>
        <v>4417018</v>
      </c>
      <c r="AE32" s="18">
        <f>(AE6+AE19)/2</f>
        <v>0.80157122607902276</v>
      </c>
      <c r="AF32" s="19">
        <f>(AF6+AF19)/2</f>
        <v>0.10995822134952782</v>
      </c>
      <c r="AG32" s="20">
        <f t="shared" ref="AG32:AO32" si="2">(AG6+AG19)/2</f>
        <v>0.91152944742855069</v>
      </c>
      <c r="AH32" s="21">
        <f t="shared" si="2"/>
        <v>0</v>
      </c>
      <c r="AI32" s="22">
        <f t="shared" si="2"/>
        <v>7.5733270005807651E-2</v>
      </c>
      <c r="AJ32" s="19">
        <f t="shared" si="2"/>
        <v>1.5698133066342995E-3</v>
      </c>
      <c r="AK32" s="23">
        <f t="shared" si="2"/>
        <v>0.98883253074099264</v>
      </c>
      <c r="AL32" s="24">
        <f t="shared" si="2"/>
        <v>2.2027550043640246E-3</v>
      </c>
      <c r="AM32" s="19">
        <f t="shared" si="2"/>
        <v>6.4522009675500912E-3</v>
      </c>
      <c r="AN32" s="19">
        <f t="shared" si="2"/>
        <v>1.580064613890997E-4</v>
      </c>
      <c r="AO32" s="19">
        <f t="shared" si="2"/>
        <v>2.3690068334014601E-3</v>
      </c>
    </row>
    <row r="33" spans="1:41" ht="15" thickBot="1" x14ac:dyDescent="0.35">
      <c r="A33" s="3"/>
      <c r="B33" s="25"/>
      <c r="C33" s="26"/>
      <c r="D33" s="21"/>
      <c r="E33" s="27"/>
      <c r="F33" s="21"/>
      <c r="G33" s="28"/>
      <c r="H33" s="21"/>
      <c r="I33" s="29"/>
      <c r="J33" s="21"/>
      <c r="K33" s="21"/>
      <c r="L33" s="21"/>
      <c r="M33" s="21"/>
      <c r="N33" s="44"/>
      <c r="O33" s="3"/>
      <c r="P33" s="25"/>
      <c r="Q33" s="26"/>
      <c r="R33" s="21"/>
      <c r="S33" s="27"/>
      <c r="T33" s="21"/>
      <c r="U33" s="28"/>
      <c r="V33" s="21"/>
      <c r="W33" s="29"/>
      <c r="X33" s="21"/>
      <c r="Y33" s="21"/>
      <c r="Z33" s="21"/>
      <c r="AA33" s="21"/>
      <c r="AC33" s="3"/>
      <c r="AD33" s="25"/>
      <c r="AE33" s="26"/>
      <c r="AF33" s="21"/>
      <c r="AG33" s="27"/>
      <c r="AH33" s="21"/>
      <c r="AI33" s="28"/>
      <c r="AJ33" s="21"/>
      <c r="AK33" s="29"/>
      <c r="AL33" s="21"/>
      <c r="AM33" s="21"/>
      <c r="AN33" s="21"/>
      <c r="AO33" s="21"/>
    </row>
    <row r="34" spans="1:41" ht="57" customHeight="1" thickBot="1" x14ac:dyDescent="0.35">
      <c r="A34" s="2"/>
      <c r="B34" s="10" t="s">
        <v>52</v>
      </c>
      <c r="C34" s="11" t="s">
        <v>7</v>
      </c>
      <c r="D34" s="10" t="s">
        <v>39</v>
      </c>
      <c r="E34" s="12" t="s">
        <v>9</v>
      </c>
      <c r="F34" s="13"/>
      <c r="G34" s="14" t="s">
        <v>10</v>
      </c>
      <c r="H34" s="10" t="s">
        <v>11</v>
      </c>
      <c r="I34" s="15" t="s">
        <v>9</v>
      </c>
      <c r="J34" s="16" t="s">
        <v>12</v>
      </c>
      <c r="K34" s="10" t="s">
        <v>13</v>
      </c>
      <c r="L34" s="10" t="s">
        <v>14</v>
      </c>
      <c r="M34" s="10" t="s">
        <v>15</v>
      </c>
      <c r="N34" s="44"/>
      <c r="O34" s="2"/>
      <c r="P34" s="10" t="s">
        <v>52</v>
      </c>
      <c r="Q34" s="11" t="s">
        <v>7</v>
      </c>
      <c r="R34" s="10" t="s">
        <v>39</v>
      </c>
      <c r="S34" s="12" t="s">
        <v>9</v>
      </c>
      <c r="T34" s="13"/>
      <c r="U34" s="14" t="s">
        <v>10</v>
      </c>
      <c r="V34" s="10" t="s">
        <v>11</v>
      </c>
      <c r="W34" s="15" t="s">
        <v>9</v>
      </c>
      <c r="X34" s="16" t="s">
        <v>12</v>
      </c>
      <c r="Y34" s="10" t="s">
        <v>13</v>
      </c>
      <c r="Z34" s="10" t="s">
        <v>14</v>
      </c>
      <c r="AA34" s="10" t="s">
        <v>15</v>
      </c>
      <c r="AC34" s="2"/>
      <c r="AD34" s="10" t="s">
        <v>52</v>
      </c>
      <c r="AE34" s="11" t="s">
        <v>7</v>
      </c>
      <c r="AF34" s="10" t="s">
        <v>39</v>
      </c>
      <c r="AG34" s="12" t="s">
        <v>9</v>
      </c>
      <c r="AH34" s="13"/>
      <c r="AI34" s="14" t="s">
        <v>10</v>
      </c>
      <c r="AJ34" s="10" t="s">
        <v>11</v>
      </c>
      <c r="AK34" s="15" t="s">
        <v>9</v>
      </c>
      <c r="AL34" s="16" t="s">
        <v>12</v>
      </c>
      <c r="AM34" s="10" t="s">
        <v>13</v>
      </c>
      <c r="AN34" s="10" t="s">
        <v>14</v>
      </c>
      <c r="AO34" s="10" t="s">
        <v>15</v>
      </c>
    </row>
    <row r="35" spans="1:41" ht="15" thickBot="1" x14ac:dyDescent="0.35">
      <c r="A35" s="36" t="s">
        <v>17</v>
      </c>
      <c r="B35" s="17">
        <f>B22*2</f>
        <v>1830938</v>
      </c>
      <c r="C35" s="18">
        <f>(C9+C22)/2</f>
        <v>0.8187835961676474</v>
      </c>
      <c r="D35" s="19">
        <f t="shared" ref="D35:M35" si="3">(D9+D22)/2</f>
        <v>0.1010618600957542</v>
      </c>
      <c r="E35" s="20">
        <f t="shared" si="3"/>
        <v>0.91984545626340153</v>
      </c>
      <c r="F35" s="18">
        <f t="shared" si="3"/>
        <v>0</v>
      </c>
      <c r="G35" s="22">
        <f t="shared" si="3"/>
        <v>6.747579655892226E-2</v>
      </c>
      <c r="H35" s="19">
        <f t="shared" si="3"/>
        <v>1.667997496365251E-3</v>
      </c>
      <c r="I35" s="23">
        <f t="shared" si="3"/>
        <v>0.98898925031868901</v>
      </c>
      <c r="J35" s="24">
        <f t="shared" si="3"/>
        <v>2.3261301038047166E-3</v>
      </c>
      <c r="K35" s="19">
        <f t="shared" si="3"/>
        <v>6.7779466044180642E-3</v>
      </c>
      <c r="L35" s="19">
        <f t="shared" si="3"/>
        <v>6.4994008535515673E-5</v>
      </c>
      <c r="M35" s="19">
        <f t="shared" si="3"/>
        <v>1.8416789645525954E-3</v>
      </c>
      <c r="N35" s="44"/>
      <c r="O35" s="36" t="s">
        <v>17</v>
      </c>
      <c r="P35" s="17">
        <f>P22*2</f>
        <v>1908318</v>
      </c>
      <c r="Q35" s="18">
        <f>(Q9+Q22)/2</f>
        <v>0.8195877207048301</v>
      </c>
      <c r="R35" s="19">
        <f t="shared" ref="R35:AA35" si="4">(R9+R22)/2</f>
        <v>0.10000062882601328</v>
      </c>
      <c r="S35" s="20">
        <f t="shared" si="4"/>
        <v>0.91958834953084345</v>
      </c>
      <c r="T35" s="21">
        <f t="shared" si="4"/>
        <v>0</v>
      </c>
      <c r="U35" s="22">
        <f t="shared" si="4"/>
        <v>6.7655390768205301E-2</v>
      </c>
      <c r="V35" s="19">
        <f t="shared" si="4"/>
        <v>1.6333755694805583E-3</v>
      </c>
      <c r="W35" s="23">
        <f t="shared" si="4"/>
        <v>0.98887711586852922</v>
      </c>
      <c r="X35" s="24">
        <f t="shared" si="4"/>
        <v>2.4125958042632307E-3</v>
      </c>
      <c r="Y35" s="19">
        <f t="shared" si="4"/>
        <v>6.2384780733609384E-3</v>
      </c>
      <c r="Z35" s="19">
        <f t="shared" si="4"/>
        <v>9.9564118768465207E-5</v>
      </c>
      <c r="AA35" s="19">
        <f t="shared" si="4"/>
        <v>2.372246135078116E-3</v>
      </c>
      <c r="AC35" s="36" t="s">
        <v>17</v>
      </c>
      <c r="AD35" s="17">
        <f>AD22*2</f>
        <v>2185054</v>
      </c>
      <c r="AE35" s="18">
        <f>(AE9+AE22)/2</f>
        <v>0.80775623851859035</v>
      </c>
      <c r="AF35" s="19">
        <f t="shared" ref="AF35:AO35" si="5">(AF9+AF22)/2</f>
        <v>0.10501799955515972</v>
      </c>
      <c r="AG35" s="20">
        <f t="shared" si="5"/>
        <v>0.91277423807375024</v>
      </c>
      <c r="AH35" s="21">
        <f t="shared" si="5"/>
        <v>0</v>
      </c>
      <c r="AI35" s="22">
        <f t="shared" si="5"/>
        <v>7.3133661685248971E-2</v>
      </c>
      <c r="AJ35" s="19">
        <f t="shared" si="5"/>
        <v>1.7610548755316803E-3</v>
      </c>
      <c r="AK35" s="23">
        <f t="shared" si="5"/>
        <v>0.98766895463453075</v>
      </c>
      <c r="AL35" s="24">
        <f t="shared" si="5"/>
        <v>2.1958267392933996E-3</v>
      </c>
      <c r="AM35" s="19">
        <f t="shared" si="5"/>
        <v>7.3156086760327206E-3</v>
      </c>
      <c r="AN35" s="19">
        <f t="shared" si="5"/>
        <v>1.231090856335816E-4</v>
      </c>
      <c r="AO35" s="19">
        <f t="shared" si="5"/>
        <v>2.696500864509527E-3</v>
      </c>
    </row>
    <row r="36" spans="1:41" ht="15" thickBot="1" x14ac:dyDescent="0.35">
      <c r="A36" s="36" t="s">
        <v>18</v>
      </c>
      <c r="B36" s="17">
        <f t="shared" ref="B36:B38" si="6">B23*2</f>
        <v>1127966</v>
      </c>
      <c r="C36" s="18">
        <f>(C10+C23)/2</f>
        <v>0.82468797818373951</v>
      </c>
      <c r="D36" s="19">
        <f t="shared" ref="D36:M36" si="7">(D10+D23)/2</f>
        <v>9.8494103545674255E-2</v>
      </c>
      <c r="E36" s="20">
        <f t="shared" si="7"/>
        <v>0.92318208172941385</v>
      </c>
      <c r="F36" s="18">
        <f t="shared" si="7"/>
        <v>0</v>
      </c>
      <c r="G36" s="22">
        <f t="shared" si="7"/>
        <v>6.705698576020909E-2</v>
      </c>
      <c r="H36" s="19">
        <f t="shared" si="7"/>
        <v>1.5115703842137086E-3</v>
      </c>
      <c r="I36" s="23">
        <f t="shared" si="7"/>
        <v>0.99175063787383666</v>
      </c>
      <c r="J36" s="24">
        <f t="shared" si="7"/>
        <v>1.9947409762350993E-3</v>
      </c>
      <c r="K36" s="19">
        <f t="shared" si="7"/>
        <v>4.6756728482950727E-3</v>
      </c>
      <c r="L36" s="19">
        <f t="shared" si="7"/>
        <v>1.1613825239413245E-4</v>
      </c>
      <c r="M36" s="19">
        <f t="shared" si="7"/>
        <v>1.4628100492390728E-3</v>
      </c>
      <c r="N36" s="44"/>
      <c r="O36" s="36" t="s">
        <v>18</v>
      </c>
      <c r="P36" s="17">
        <f t="shared" ref="P36:P38" si="8">P23*2</f>
        <v>1059134</v>
      </c>
      <c r="Q36" s="18">
        <f t="shared" ref="Q36:AA36" si="9">(Q10+Q23)/2</f>
        <v>0.81803813304076733</v>
      </c>
      <c r="R36" s="19">
        <f t="shared" si="9"/>
        <v>0.10135639116485734</v>
      </c>
      <c r="S36" s="20">
        <f t="shared" si="9"/>
        <v>0.91939452420562462</v>
      </c>
      <c r="T36" s="21">
        <f t="shared" si="9"/>
        <v>0</v>
      </c>
      <c r="U36" s="22">
        <f t="shared" si="9"/>
        <v>7.1329029187996981E-2</v>
      </c>
      <c r="V36" s="19">
        <f t="shared" si="9"/>
        <v>1.0281985093482035E-3</v>
      </c>
      <c r="W36" s="23">
        <f t="shared" si="9"/>
        <v>0.99175175190296982</v>
      </c>
      <c r="X36" s="24">
        <f t="shared" si="9"/>
        <v>2.1649762919517266E-3</v>
      </c>
      <c r="Y36" s="19">
        <f t="shared" si="9"/>
        <v>4.6802387611010509E-3</v>
      </c>
      <c r="Z36" s="19">
        <f t="shared" si="9"/>
        <v>9.9137597320074706E-5</v>
      </c>
      <c r="AA36" s="19">
        <f t="shared" si="9"/>
        <v>1.3038954466573634E-3</v>
      </c>
      <c r="AC36" s="36" t="s">
        <v>18</v>
      </c>
      <c r="AD36" s="17">
        <f t="shared" ref="AD36:AD38" si="10">AD23*2</f>
        <v>1216640</v>
      </c>
      <c r="AE36" s="18">
        <f t="shared" ref="AE36:AO36" si="11">(AE10+AE23)/2</f>
        <v>0.80412776170436606</v>
      </c>
      <c r="AF36" s="19">
        <f t="shared" si="11"/>
        <v>0.11198629011046818</v>
      </c>
      <c r="AG36" s="20">
        <f t="shared" si="11"/>
        <v>0.9161140518148343</v>
      </c>
      <c r="AH36" s="21">
        <f t="shared" si="11"/>
        <v>0</v>
      </c>
      <c r="AI36" s="22">
        <f t="shared" si="11"/>
        <v>7.3232837980010526E-2</v>
      </c>
      <c r="AJ36" s="19">
        <f t="shared" si="11"/>
        <v>1.5320883745397159E-3</v>
      </c>
      <c r="AK36" s="23">
        <f t="shared" si="11"/>
        <v>0.99087897816938453</v>
      </c>
      <c r="AL36" s="24">
        <f t="shared" si="11"/>
        <v>2.0959363492898475E-3</v>
      </c>
      <c r="AM36" s="19">
        <f t="shared" si="11"/>
        <v>5.1535376117832722E-3</v>
      </c>
      <c r="AN36" s="19">
        <f t="shared" si="11"/>
        <v>8.3015518148342975E-5</v>
      </c>
      <c r="AO36" s="19">
        <f t="shared" si="11"/>
        <v>1.7885323513940031E-3</v>
      </c>
    </row>
    <row r="37" spans="1:41" ht="15" thickBot="1" x14ac:dyDescent="0.35">
      <c r="A37" s="36" t="s">
        <v>19</v>
      </c>
      <c r="B37" s="17">
        <f t="shared" si="6"/>
        <v>1036842</v>
      </c>
      <c r="C37" s="18">
        <f>(C11+C24)/2</f>
        <v>0.8056106909249432</v>
      </c>
      <c r="D37" s="19">
        <f t="shared" ref="D37:M37" si="12">(D11+D24)/2</f>
        <v>0.10257204087025797</v>
      </c>
      <c r="E37" s="20">
        <f t="shared" si="12"/>
        <v>0.90818273179520115</v>
      </c>
      <c r="F37" s="18">
        <f t="shared" si="12"/>
        <v>0</v>
      </c>
      <c r="G37" s="22">
        <f t="shared" si="12"/>
        <v>7.9191429359535978E-2</v>
      </c>
      <c r="H37" s="19">
        <f t="shared" si="12"/>
        <v>1.5498986345074757E-3</v>
      </c>
      <c r="I37" s="23">
        <f t="shared" si="12"/>
        <v>0.98892405978924458</v>
      </c>
      <c r="J37" s="24">
        <f t="shared" si="12"/>
        <v>1.7890864760493883E-3</v>
      </c>
      <c r="K37" s="19">
        <f t="shared" si="12"/>
        <v>6.8795438456389696E-3</v>
      </c>
      <c r="L37" s="19">
        <f t="shared" si="12"/>
        <v>2.2954317051199701E-4</v>
      </c>
      <c r="M37" s="19">
        <f t="shared" si="12"/>
        <v>2.177766718554997E-3</v>
      </c>
      <c r="N37" s="44"/>
      <c r="O37" s="36" t="s">
        <v>19</v>
      </c>
      <c r="P37" s="17">
        <f t="shared" si="8"/>
        <v>958698</v>
      </c>
      <c r="Q37" s="18">
        <f t="shared" ref="Q37:AA37" si="13">(Q11+Q24)/2</f>
        <v>0.79943214651537819</v>
      </c>
      <c r="R37" s="19">
        <f t="shared" si="13"/>
        <v>0.10667905847305409</v>
      </c>
      <c r="S37" s="20">
        <f t="shared" si="13"/>
        <v>0.90611120498843223</v>
      </c>
      <c r="T37" s="21">
        <f t="shared" si="13"/>
        <v>0</v>
      </c>
      <c r="U37" s="22">
        <f t="shared" si="13"/>
        <v>7.9594408249521742E-2</v>
      </c>
      <c r="V37" s="19">
        <f t="shared" si="13"/>
        <v>1.5291572528575216E-3</v>
      </c>
      <c r="W37" s="23">
        <f t="shared" si="13"/>
        <v>0.98723477049081154</v>
      </c>
      <c r="X37" s="24">
        <f t="shared" si="13"/>
        <v>2.5096537178548408E-3</v>
      </c>
      <c r="Y37" s="19">
        <f t="shared" si="13"/>
        <v>7.4455146459051751E-3</v>
      </c>
      <c r="Z37" s="19">
        <f t="shared" si="13"/>
        <v>2.1278859453133312E-4</v>
      </c>
      <c r="AA37" s="19">
        <f t="shared" si="13"/>
        <v>2.5972725508971546E-3</v>
      </c>
      <c r="AC37" s="36" t="s">
        <v>19</v>
      </c>
      <c r="AD37" s="17">
        <f t="shared" si="10"/>
        <v>1015324</v>
      </c>
      <c r="AE37" s="18">
        <f t="shared" ref="AE37:AO37" si="14">(AE11+AE24)/2</f>
        <v>0.79282967801411175</v>
      </c>
      <c r="AF37" s="19">
        <f t="shared" si="14"/>
        <v>0.11287037438295559</v>
      </c>
      <c r="AG37" s="20">
        <f t="shared" si="14"/>
        <v>0.9057000523970673</v>
      </c>
      <c r="AH37" s="21">
        <f t="shared" si="14"/>
        <v>0</v>
      </c>
      <c r="AI37" s="22">
        <f t="shared" si="14"/>
        <v>8.0833310352163443E-2</v>
      </c>
      <c r="AJ37" s="19">
        <f t="shared" si="14"/>
        <v>1.4162966698315022E-3</v>
      </c>
      <c r="AK37" s="23">
        <f t="shared" si="14"/>
        <v>0.98794965941906221</v>
      </c>
      <c r="AL37" s="24">
        <f t="shared" si="14"/>
        <v>2.3165019245088266E-3</v>
      </c>
      <c r="AM37" s="19">
        <f t="shared" si="14"/>
        <v>6.8874566148342791E-3</v>
      </c>
      <c r="AN37" s="19">
        <f t="shared" si="14"/>
        <v>2.6789478038537456E-4</v>
      </c>
      <c r="AO37" s="19">
        <f t="shared" si="14"/>
        <v>2.5784872612092296E-3</v>
      </c>
    </row>
    <row r="38" spans="1:41" ht="15" thickBot="1" x14ac:dyDescent="0.35">
      <c r="A38" s="36" t="s">
        <v>20</v>
      </c>
      <c r="B38" s="17">
        <f t="shared" si="6"/>
        <v>826502</v>
      </c>
      <c r="C38" s="30">
        <f>(C12+C25)/2</f>
        <v>0.9145023242532988</v>
      </c>
      <c r="D38" s="31">
        <f t="shared" ref="D38:M38" si="15">(D12+D25)/2</f>
        <v>2.0942478058129321E-2</v>
      </c>
      <c r="E38" s="32">
        <f t="shared" si="15"/>
        <v>0.93544480231142813</v>
      </c>
      <c r="F38" s="18">
        <f t="shared" si="15"/>
        <v>0</v>
      </c>
      <c r="G38" s="33">
        <f t="shared" si="15"/>
        <v>5.3796603033023513E-2</v>
      </c>
      <c r="H38" s="34">
        <f t="shared" si="15"/>
        <v>1.5160277894064383E-3</v>
      </c>
      <c r="I38" s="35">
        <f t="shared" si="15"/>
        <v>0.99075743313385811</v>
      </c>
      <c r="J38" s="24">
        <f t="shared" si="15"/>
        <v>2.114937410919756E-3</v>
      </c>
      <c r="K38" s="19">
        <f t="shared" si="15"/>
        <v>5.1385235607415355E-3</v>
      </c>
      <c r="L38" s="19">
        <f t="shared" si="15"/>
        <v>2.5892254344212114E-4</v>
      </c>
      <c r="M38" s="19">
        <f t="shared" si="15"/>
        <v>1.730183351038473E-3</v>
      </c>
      <c r="N38" s="44"/>
      <c r="O38" s="36" t="s">
        <v>20</v>
      </c>
      <c r="P38" s="17">
        <f t="shared" si="8"/>
        <v>724772</v>
      </c>
      <c r="Q38" s="30">
        <f t="shared" ref="Q38:AA38" si="16">(Q12+Q25)/2</f>
        <v>0.912640113028649</v>
      </c>
      <c r="R38" s="31">
        <f t="shared" si="16"/>
        <v>1.9988354958524888E-2</v>
      </c>
      <c r="S38" s="32">
        <f t="shared" si="16"/>
        <v>0.93262846798717391</v>
      </c>
      <c r="T38" s="21">
        <f t="shared" si="16"/>
        <v>0</v>
      </c>
      <c r="U38" s="33">
        <f t="shared" si="16"/>
        <v>5.6604007881099164E-2</v>
      </c>
      <c r="V38" s="34">
        <f t="shared" si="16"/>
        <v>1.7564144310210658E-3</v>
      </c>
      <c r="W38" s="35">
        <f t="shared" si="16"/>
        <v>0.99098889029929405</v>
      </c>
      <c r="X38" s="24">
        <f t="shared" si="16"/>
        <v>2.0268443041397844E-3</v>
      </c>
      <c r="Y38" s="19">
        <f t="shared" si="16"/>
        <v>5.1878383822774607E-3</v>
      </c>
      <c r="Z38" s="19">
        <f t="shared" si="16"/>
        <v>1.8764521808237625E-4</v>
      </c>
      <c r="AA38" s="19">
        <f t="shared" si="16"/>
        <v>1.6087817962062551E-3</v>
      </c>
      <c r="AB38" s="44"/>
      <c r="AC38" s="36" t="s">
        <v>20</v>
      </c>
      <c r="AD38" s="17">
        <f t="shared" si="10"/>
        <v>757102</v>
      </c>
      <c r="AE38" s="30">
        <f t="shared" ref="AE38:AO38" si="17">(AE12+AE25)/2</f>
        <v>0.91291133823447823</v>
      </c>
      <c r="AF38" s="31">
        <f t="shared" si="17"/>
        <v>1.9241793047700309E-2</v>
      </c>
      <c r="AG38" s="32">
        <f t="shared" si="17"/>
        <v>0.93215313128217858</v>
      </c>
      <c r="AH38" s="21">
        <f t="shared" si="17"/>
        <v>0</v>
      </c>
      <c r="AI38" s="33">
        <f t="shared" si="17"/>
        <v>5.5907922578463672E-2</v>
      </c>
      <c r="AJ38" s="34">
        <f t="shared" si="17"/>
        <v>2.0446386352169191E-3</v>
      </c>
      <c r="AK38" s="35">
        <f t="shared" si="17"/>
        <v>0.99010569249585911</v>
      </c>
      <c r="AL38" s="24">
        <f t="shared" si="17"/>
        <v>2.2942747476561941E-3</v>
      </c>
      <c r="AM38" s="19">
        <f t="shared" si="17"/>
        <v>5.5118068635401831E-3</v>
      </c>
      <c r="AN38" s="19">
        <f t="shared" si="17"/>
        <v>2.9718584814199408E-4</v>
      </c>
      <c r="AO38" s="19">
        <f t="shared" si="17"/>
        <v>1.7910400448024177E-3</v>
      </c>
    </row>
    <row r="39" spans="1:41" x14ac:dyDescent="0.3">
      <c r="A39" s="45"/>
      <c r="B39" s="45"/>
      <c r="C39" s="44"/>
      <c r="D39" s="44"/>
      <c r="E39" s="44"/>
      <c r="F39" s="44"/>
      <c r="G39" s="44"/>
      <c r="H39" s="44"/>
      <c r="I39" s="44"/>
      <c r="J39" s="44"/>
      <c r="K39" s="44"/>
      <c r="L39" s="44"/>
      <c r="M39" s="44"/>
      <c r="N39" s="44"/>
      <c r="Q39" s="45"/>
      <c r="R39" s="44"/>
      <c r="S39" s="44"/>
      <c r="T39" s="44"/>
      <c r="U39" s="44"/>
      <c r="V39" s="44"/>
      <c r="W39" s="44"/>
      <c r="X39" s="44"/>
      <c r="Y39" s="44"/>
      <c r="Z39" s="44"/>
      <c r="AA39" s="44"/>
      <c r="AB39" s="44"/>
    </row>
    <row r="41" spans="1:41" x14ac:dyDescent="0.3">
      <c r="A41" s="1" t="s">
        <v>29</v>
      </c>
      <c r="I41" s="44"/>
      <c r="O41" s="1" t="s">
        <v>30</v>
      </c>
      <c r="W41" s="44"/>
      <c r="AC41" s="1" t="s">
        <v>31</v>
      </c>
      <c r="AK41" s="44"/>
    </row>
    <row r="42" spans="1:41" x14ac:dyDescent="0.3">
      <c r="A42" s="1" t="s">
        <v>21</v>
      </c>
      <c r="I42" s="44"/>
      <c r="O42" s="1" t="s">
        <v>21</v>
      </c>
      <c r="W42" s="44"/>
      <c r="AC42" s="1" t="s">
        <v>21</v>
      </c>
      <c r="AK42" s="44"/>
    </row>
    <row r="43" spans="1:41" x14ac:dyDescent="0.3">
      <c r="I43" s="44"/>
      <c r="N43" s="4"/>
      <c r="W43" s="44"/>
      <c r="AK43" s="44"/>
    </row>
    <row r="44" spans="1:41" ht="43.8" thickBot="1" x14ac:dyDescent="0.35">
      <c r="A44" s="2"/>
      <c r="B44" s="10" t="s">
        <v>22</v>
      </c>
      <c r="C44" s="10" t="s">
        <v>23</v>
      </c>
      <c r="D44" s="10" t="s">
        <v>24</v>
      </c>
      <c r="E44" s="10" t="s">
        <v>25</v>
      </c>
      <c r="G44" s="10" t="s">
        <v>26</v>
      </c>
      <c r="H44" s="10" t="s">
        <v>27</v>
      </c>
      <c r="I44" s="10" t="s">
        <v>28</v>
      </c>
      <c r="N44" s="4"/>
      <c r="O44" s="2"/>
      <c r="P44" s="10" t="s">
        <v>22</v>
      </c>
      <c r="Q44" s="10" t="s">
        <v>23</v>
      </c>
      <c r="R44" s="10" t="s">
        <v>24</v>
      </c>
      <c r="S44" s="10" t="s">
        <v>25</v>
      </c>
      <c r="U44" s="10" t="s">
        <v>26</v>
      </c>
      <c r="V44" s="10" t="s">
        <v>27</v>
      </c>
      <c r="W44" s="10" t="s">
        <v>28</v>
      </c>
      <c r="AC44" s="2"/>
      <c r="AD44" s="10" t="s">
        <v>22</v>
      </c>
      <c r="AE44" s="10" t="s">
        <v>23</v>
      </c>
      <c r="AF44" s="10" t="s">
        <v>24</v>
      </c>
      <c r="AG44" s="10" t="s">
        <v>25</v>
      </c>
      <c r="AI44" s="10" t="s">
        <v>26</v>
      </c>
      <c r="AJ44" s="10" t="s">
        <v>27</v>
      </c>
      <c r="AK44" s="10" t="s">
        <v>28</v>
      </c>
    </row>
    <row r="45" spans="1:41" ht="15" thickBot="1" x14ac:dyDescent="0.35">
      <c r="A45" s="49" t="s">
        <v>16</v>
      </c>
      <c r="B45" s="19" t="s">
        <v>1</v>
      </c>
      <c r="C45" s="46">
        <f>C50+C53+C56</f>
        <v>44819</v>
      </c>
      <c r="D45" s="46">
        <f>D50+D53+D56</f>
        <v>2221</v>
      </c>
      <c r="E45" s="19">
        <f>(E50+E53+E56)/3</f>
        <v>0.95304179753133322</v>
      </c>
      <c r="G45" s="46">
        <f>G50+G53+G56</f>
        <v>46664.563555540197</v>
      </c>
      <c r="H45" s="46">
        <f>H50+H53+H56</f>
        <v>1479.2070817061999</v>
      </c>
      <c r="I45" s="19">
        <f>(I50+I53+I56)/3</f>
        <v>0.97046524684999991</v>
      </c>
      <c r="O45" s="49" t="s">
        <v>16</v>
      </c>
      <c r="P45" s="19" t="s">
        <v>1</v>
      </c>
      <c r="Q45" s="46">
        <f>Q50+Q53+Q56</f>
        <v>40017</v>
      </c>
      <c r="R45" s="46">
        <f>R50+R53+R56</f>
        <v>2038</v>
      </c>
      <c r="S45" s="19">
        <f>(S50+S53+S56)/3</f>
        <v>0.95183041787566669</v>
      </c>
      <c r="U45" s="46">
        <f>U50+U53+U56</f>
        <v>55080.954386260404</v>
      </c>
      <c r="V45" s="46">
        <f>V50+V53+V56</f>
        <v>1027.1863733406999</v>
      </c>
      <c r="W45" s="19">
        <f>(W50+W53+W56)/3</f>
        <v>0.96046862512099995</v>
      </c>
      <c r="AC45" s="49" t="s">
        <v>16</v>
      </c>
      <c r="AD45" s="19" t="s">
        <v>1</v>
      </c>
      <c r="AE45" s="46">
        <f>AE50+AE53+AE56</f>
        <v>46022</v>
      </c>
      <c r="AF45" s="46">
        <f>AF50+AF53+AF56</f>
        <v>2364</v>
      </c>
      <c r="AG45" s="19">
        <f>(AG50+AG53+AG56)/3</f>
        <v>0.95141542995466677</v>
      </c>
      <c r="AI45" s="46">
        <f>AI50+AI53+AI56</f>
        <v>64213.136830551193</v>
      </c>
      <c r="AJ45" s="46">
        <f>AJ50+AJ53+AJ56</f>
        <v>1185.4683336012999</v>
      </c>
      <c r="AK45" s="19">
        <f>(AK50+AK53+AK56)/3</f>
        <v>0.96961991304933326</v>
      </c>
    </row>
    <row r="46" spans="1:41" ht="15" thickBot="1" x14ac:dyDescent="0.35">
      <c r="A46" s="50"/>
      <c r="B46" s="19" t="s">
        <v>2</v>
      </c>
      <c r="C46" s="46">
        <f>C51+C54+C57</f>
        <v>27536</v>
      </c>
      <c r="D46" s="46">
        <f t="shared" ref="D46" si="18">D51+D54+D57</f>
        <v>2886</v>
      </c>
      <c r="E46" s="19">
        <f t="shared" ref="E46:E47" si="19">(E51+E54+E57)/3</f>
        <v>0.90059970436333325</v>
      </c>
      <c r="G46" s="46">
        <f t="shared" ref="G46:H47" si="20">G51+G54+G57</f>
        <v>9507.7347565342006</v>
      </c>
      <c r="H46" s="46">
        <f t="shared" si="20"/>
        <v>543.51594836150002</v>
      </c>
      <c r="I46" s="19">
        <f t="shared" ref="I46:I47" si="21">(I51+I54+I57)/3</f>
        <v>0.868297896184</v>
      </c>
      <c r="O46" s="50"/>
      <c r="P46" s="19" t="s">
        <v>2</v>
      </c>
      <c r="Q46" s="46">
        <f>Q51+Q54+Q57</f>
        <v>30339</v>
      </c>
      <c r="R46" s="46">
        <f t="shared" ref="R46" si="22">R51+R54+R57</f>
        <v>3199</v>
      </c>
      <c r="S46" s="19">
        <f t="shared" ref="S46:S47" si="23">(S51+S54+S57)/3</f>
        <v>0.9032388124623334</v>
      </c>
      <c r="U46" s="46">
        <f t="shared" ref="U46:V47" si="24">U51+U54+U57</f>
        <v>43020.196350443599</v>
      </c>
      <c r="V46" s="46">
        <f t="shared" si="24"/>
        <v>981.22807810569998</v>
      </c>
      <c r="W46" s="19">
        <f t="shared" ref="W46:W47" si="25">(W51+W54+W57)/3</f>
        <v>0.86038680351033336</v>
      </c>
      <c r="AC46" s="50"/>
      <c r="AD46" s="19" t="s">
        <v>2</v>
      </c>
      <c r="AE46" s="46">
        <f>AE51+AE54+AE57</f>
        <v>30218</v>
      </c>
      <c r="AF46" s="46">
        <f t="shared" ref="AF46" si="26">AF51+AF54+AF57</f>
        <v>3301</v>
      </c>
      <c r="AG46" s="19">
        <f t="shared" ref="AG46:AG47" si="27">(AG51+AG54+AG57)/3</f>
        <v>0.89857213583100004</v>
      </c>
      <c r="AI46" s="46">
        <f t="shared" ref="AI46:AJ47" si="28">AI51+AI54+AI57</f>
        <v>12059.2716676665</v>
      </c>
      <c r="AJ46" s="46">
        <f t="shared" si="28"/>
        <v>1453.1105724623001</v>
      </c>
      <c r="AK46" s="19">
        <f t="shared" ref="AK46:AK47" si="29">(AK51+AK54+AK57)/3</f>
        <v>0.8845657898803333</v>
      </c>
    </row>
    <row r="47" spans="1:41" ht="15" thickBot="1" x14ac:dyDescent="0.35">
      <c r="A47" s="51"/>
      <c r="B47" s="19" t="s">
        <v>3</v>
      </c>
      <c r="C47" s="46">
        <f t="shared" ref="C47" si="30">C52+C55+C58</f>
        <v>2612680</v>
      </c>
      <c r="D47" s="46">
        <f>D52+D55+D58</f>
        <v>122082</v>
      </c>
      <c r="E47" s="19">
        <f t="shared" si="19"/>
        <v>0.95256945601933329</v>
      </c>
      <c r="G47" s="46">
        <f t="shared" si="20"/>
        <v>416977.53574049479</v>
      </c>
      <c r="H47" s="46">
        <f t="shared" si="20"/>
        <v>14607.2476100925</v>
      </c>
      <c r="I47" s="19">
        <f t="shared" si="21"/>
        <v>0.94805923544400006</v>
      </c>
      <c r="O47" s="51"/>
      <c r="P47" s="19" t="s">
        <v>3</v>
      </c>
      <c r="Q47" s="46">
        <f t="shared" ref="Q47" si="31">Q52+Q55+Q58</f>
        <v>2562719</v>
      </c>
      <c r="R47" s="46">
        <f>R52+R55+R58</f>
        <v>115966</v>
      </c>
      <c r="S47" s="19">
        <f t="shared" si="23"/>
        <v>0.95359929519533326</v>
      </c>
      <c r="U47" s="46">
        <f t="shared" si="24"/>
        <v>421423.35798509204</v>
      </c>
      <c r="V47" s="46">
        <f t="shared" si="24"/>
        <v>15434.817817675701</v>
      </c>
      <c r="W47" s="19">
        <f t="shared" si="25"/>
        <v>0.94676176749499996</v>
      </c>
      <c r="AC47" s="51"/>
      <c r="AD47" s="19" t="s">
        <v>3</v>
      </c>
      <c r="AE47" s="46">
        <f t="shared" ref="AE47" si="32">AE52+AE55+AE58</f>
        <v>2919233</v>
      </c>
      <c r="AF47" s="46">
        <f>AF52+AF55+AF58</f>
        <v>130594</v>
      </c>
      <c r="AG47" s="19">
        <f t="shared" si="27"/>
        <v>0.95342280594400008</v>
      </c>
      <c r="AI47" s="46">
        <f t="shared" si="28"/>
        <v>577783.05839155708</v>
      </c>
      <c r="AJ47" s="46">
        <f t="shared" si="28"/>
        <v>20650.763392168305</v>
      </c>
      <c r="AK47" s="19">
        <f t="shared" si="29"/>
        <v>0.9545636875793333</v>
      </c>
    </row>
    <row r="48" spans="1:41" ht="15" thickBot="1" x14ac:dyDescent="0.35">
      <c r="I48" s="44"/>
      <c r="W48" s="44"/>
      <c r="AK48" s="44"/>
    </row>
    <row r="49" spans="1:37" ht="43.8" thickBot="1" x14ac:dyDescent="0.35">
      <c r="B49" s="10" t="s">
        <v>22</v>
      </c>
      <c r="C49" s="10" t="s">
        <v>23</v>
      </c>
      <c r="D49" s="10" t="s">
        <v>24</v>
      </c>
      <c r="E49" s="10" t="s">
        <v>25</v>
      </c>
      <c r="G49" s="10" t="s">
        <v>26</v>
      </c>
      <c r="H49" s="10" t="s">
        <v>27</v>
      </c>
      <c r="I49" s="10" t="s">
        <v>28</v>
      </c>
      <c r="P49" s="10" t="s">
        <v>22</v>
      </c>
      <c r="Q49" s="10" t="s">
        <v>23</v>
      </c>
      <c r="R49" s="10" t="s">
        <v>24</v>
      </c>
      <c r="S49" s="10" t="s">
        <v>25</v>
      </c>
      <c r="U49" s="10" t="s">
        <v>26</v>
      </c>
      <c r="V49" s="10" t="s">
        <v>27</v>
      </c>
      <c r="W49" s="10" t="s">
        <v>28</v>
      </c>
      <c r="AD49" s="10" t="s">
        <v>22</v>
      </c>
      <c r="AE49" s="10" t="s">
        <v>23</v>
      </c>
      <c r="AF49" s="10" t="s">
        <v>24</v>
      </c>
      <c r="AG49" s="10" t="s">
        <v>25</v>
      </c>
      <c r="AI49" s="10" t="s">
        <v>26</v>
      </c>
      <c r="AJ49" s="10" t="s">
        <v>27</v>
      </c>
      <c r="AK49" s="10" t="s">
        <v>28</v>
      </c>
    </row>
    <row r="50" spans="1:37" ht="15" thickBot="1" x14ac:dyDescent="0.35">
      <c r="A50" s="49" t="s">
        <v>17</v>
      </c>
      <c r="B50" s="19" t="s">
        <v>1</v>
      </c>
      <c r="C50" s="17">
        <v>16287</v>
      </c>
      <c r="D50" s="17">
        <v>912</v>
      </c>
      <c r="E50" s="19">
        <v>0.94697366125899995</v>
      </c>
      <c r="G50" s="17">
        <v>39281.9378521627</v>
      </c>
      <c r="H50" s="17">
        <v>1298.0552785807999</v>
      </c>
      <c r="I50" s="19">
        <v>0.96801243227400002</v>
      </c>
      <c r="N50" s="44"/>
      <c r="O50" s="49" t="s">
        <v>17</v>
      </c>
      <c r="P50" s="19" t="s">
        <v>1</v>
      </c>
      <c r="Q50" s="17">
        <v>14436</v>
      </c>
      <c r="R50" s="17">
        <v>783</v>
      </c>
      <c r="S50" s="19">
        <v>0.94855115316299998</v>
      </c>
      <c r="U50" s="17">
        <v>47570.269355605102</v>
      </c>
      <c r="V50" s="17">
        <v>650.07023238039994</v>
      </c>
      <c r="W50" s="19">
        <v>0.98651875457600002</v>
      </c>
      <c r="AC50" s="49" t="s">
        <v>17</v>
      </c>
      <c r="AD50" s="19" t="s">
        <v>1</v>
      </c>
      <c r="AE50" s="17">
        <v>16649</v>
      </c>
      <c r="AF50" s="17">
        <v>961</v>
      </c>
      <c r="AG50" s="19">
        <v>0.94542873367400004</v>
      </c>
      <c r="AI50" s="17">
        <v>55874.888434279797</v>
      </c>
      <c r="AJ50" s="17">
        <v>935.6208004742</v>
      </c>
      <c r="AK50" s="19">
        <v>0.98353084995899998</v>
      </c>
    </row>
    <row r="51" spans="1:37" ht="15" thickBot="1" x14ac:dyDescent="0.35">
      <c r="A51" s="50"/>
      <c r="B51" s="19" t="s">
        <v>2</v>
      </c>
      <c r="C51" s="17">
        <v>13364</v>
      </c>
      <c r="D51" s="17">
        <v>1102</v>
      </c>
      <c r="E51" s="19">
        <v>0.92382137425599997</v>
      </c>
      <c r="G51" s="17">
        <v>8370.7610431633002</v>
      </c>
      <c r="H51" s="17">
        <v>348.38887236649998</v>
      </c>
      <c r="I51" s="19">
        <v>0.96004325240999999</v>
      </c>
      <c r="N51" s="44"/>
      <c r="O51" s="50"/>
      <c r="P51" s="19" t="s">
        <v>2</v>
      </c>
      <c r="Q51" s="17">
        <v>14258</v>
      </c>
      <c r="R51" s="17">
        <v>1270</v>
      </c>
      <c r="S51" s="19">
        <v>0.91821226172000003</v>
      </c>
      <c r="U51" s="17">
        <v>41855.448945089302</v>
      </c>
      <c r="V51" s="17">
        <v>690.76250542790001</v>
      </c>
      <c r="W51" s="19">
        <v>0.98376441798500003</v>
      </c>
      <c r="AC51" s="50"/>
      <c r="AD51" s="19" t="s">
        <v>2</v>
      </c>
      <c r="AE51" s="17">
        <v>15904</v>
      </c>
      <c r="AF51" s="17">
        <v>1555</v>
      </c>
      <c r="AG51" s="19">
        <v>0.91093418866999998</v>
      </c>
      <c r="AI51" s="17">
        <v>10803.6626690873</v>
      </c>
      <c r="AJ51" s="17">
        <v>1284.2648519899001</v>
      </c>
      <c r="AK51" s="19">
        <v>0.89375640698100001</v>
      </c>
    </row>
    <row r="52" spans="1:37" ht="15" thickBot="1" x14ac:dyDescent="0.35">
      <c r="A52" s="51"/>
      <c r="B52" s="19" t="s">
        <v>3</v>
      </c>
      <c r="C52" s="17">
        <v>1091077</v>
      </c>
      <c r="D52" s="17">
        <v>31170</v>
      </c>
      <c r="E52" s="19">
        <v>0.97222536571700002</v>
      </c>
      <c r="G52" s="17">
        <v>344690.12302221701</v>
      </c>
      <c r="H52" s="17">
        <v>10659.6494194689</v>
      </c>
      <c r="I52" s="19">
        <v>0.97000237443100001</v>
      </c>
      <c r="N52" s="44"/>
      <c r="O52" s="51"/>
      <c r="P52" s="19" t="s">
        <v>3</v>
      </c>
      <c r="Q52" s="17">
        <v>1119314</v>
      </c>
      <c r="R52" s="17">
        <v>33150</v>
      </c>
      <c r="S52" s="19">
        <v>0.97123554401599999</v>
      </c>
      <c r="U52" s="17">
        <v>352973.43934582302</v>
      </c>
      <c r="V52" s="17">
        <v>11877.8249774341</v>
      </c>
      <c r="W52" s="19">
        <v>0.96744474765699995</v>
      </c>
      <c r="AC52" s="51"/>
      <c r="AD52" s="19" t="s">
        <v>3</v>
      </c>
      <c r="AE52" s="17">
        <v>1329421</v>
      </c>
      <c r="AF52" s="17">
        <v>40720</v>
      </c>
      <c r="AG52" s="19">
        <v>0.97028043099200001</v>
      </c>
      <c r="AI52" s="17">
        <v>495580.86346941401</v>
      </c>
      <c r="AJ52" s="17">
        <v>16844.849614644201</v>
      </c>
      <c r="AK52" s="19">
        <v>0.967127235842</v>
      </c>
    </row>
    <row r="53" spans="1:37" ht="15" thickBot="1" x14ac:dyDescent="0.35">
      <c r="A53" s="49" t="s">
        <v>18</v>
      </c>
      <c r="B53" s="19" t="s">
        <v>1</v>
      </c>
      <c r="C53" s="17">
        <v>14535</v>
      </c>
      <c r="D53" s="17">
        <v>605</v>
      </c>
      <c r="E53" s="19">
        <v>0.96003963011799998</v>
      </c>
      <c r="G53" s="17">
        <v>5082.4484663063004</v>
      </c>
      <c r="H53" s="17">
        <v>84.795686574000001</v>
      </c>
      <c r="I53" s="19">
        <v>0.98358976582699997</v>
      </c>
      <c r="O53" s="49" t="s">
        <v>18</v>
      </c>
      <c r="P53" s="19" t="s">
        <v>1</v>
      </c>
      <c r="Q53" s="17">
        <v>12236</v>
      </c>
      <c r="R53" s="17">
        <v>532</v>
      </c>
      <c r="S53" s="19">
        <v>0.95833333333299997</v>
      </c>
      <c r="U53" s="17">
        <v>4799.0255728625998</v>
      </c>
      <c r="V53" s="17">
        <v>170.47577821869999</v>
      </c>
      <c r="W53" s="19">
        <v>0.96569559676600003</v>
      </c>
      <c r="AC53" s="49" t="s">
        <v>18</v>
      </c>
      <c r="AD53" s="19" t="s">
        <v>1</v>
      </c>
      <c r="AE53" s="17">
        <v>14750</v>
      </c>
      <c r="AF53" s="17">
        <v>658</v>
      </c>
      <c r="AG53" s="19">
        <v>0.95729491173400005</v>
      </c>
      <c r="AI53" s="17">
        <v>6049.2963549885999</v>
      </c>
      <c r="AJ53" s="17">
        <v>113.34639135730001</v>
      </c>
      <c r="AK53" s="19">
        <v>0.98160750249100004</v>
      </c>
    </row>
    <row r="54" spans="1:37" ht="15" thickBot="1" x14ac:dyDescent="0.35">
      <c r="A54" s="50"/>
      <c r="B54" s="19" t="s">
        <v>2</v>
      </c>
      <c r="C54" s="17">
        <v>6703</v>
      </c>
      <c r="D54" s="17">
        <v>738</v>
      </c>
      <c r="E54" s="19">
        <v>0.90081978228699999</v>
      </c>
      <c r="G54" s="17">
        <v>867.94860799399999</v>
      </c>
      <c r="H54" s="17">
        <v>108.12094579390001</v>
      </c>
      <c r="I54" s="19">
        <v>0.889228236477</v>
      </c>
      <c r="O54" s="50"/>
      <c r="P54" s="19" t="s">
        <v>2</v>
      </c>
      <c r="Q54" s="17">
        <v>6428</v>
      </c>
      <c r="R54" s="17">
        <v>643</v>
      </c>
      <c r="S54" s="19">
        <v>0.90906519587000001</v>
      </c>
      <c r="U54" s="17">
        <v>636.34865009040004</v>
      </c>
      <c r="V54" s="17">
        <v>121.0642006707</v>
      </c>
      <c r="W54" s="19">
        <v>0.84016088379099996</v>
      </c>
      <c r="AC54" s="50"/>
      <c r="AD54" s="19" t="s">
        <v>2</v>
      </c>
      <c r="AE54" s="17">
        <v>6367</v>
      </c>
      <c r="AF54" s="17">
        <v>695</v>
      </c>
      <c r="AG54" s="19">
        <v>0.90158595298699995</v>
      </c>
      <c r="AI54" s="17">
        <v>697.39013116950002</v>
      </c>
      <c r="AJ54" s="17">
        <v>80.851393360900005</v>
      </c>
      <c r="AK54" s="19">
        <v>0.89611015242299996</v>
      </c>
    </row>
    <row r="55" spans="1:37" ht="15" thickBot="1" x14ac:dyDescent="0.35">
      <c r="A55" s="51"/>
      <c r="B55" s="19" t="s">
        <v>3</v>
      </c>
      <c r="C55" s="17">
        <v>814417</v>
      </c>
      <c r="D55" s="17">
        <v>34495</v>
      </c>
      <c r="E55" s="19">
        <v>0.95936563507100003</v>
      </c>
      <c r="G55" s="17">
        <v>54644.8000964108</v>
      </c>
      <c r="H55" s="17">
        <v>2299.2285896727999</v>
      </c>
      <c r="I55" s="19">
        <v>0.95962300801800005</v>
      </c>
      <c r="O55" s="51"/>
      <c r="P55" s="19" t="s">
        <v>3</v>
      </c>
      <c r="Q55" s="17">
        <v>773969</v>
      </c>
      <c r="R55" s="17">
        <v>30047</v>
      </c>
      <c r="S55" s="19">
        <v>0.96262885315699998</v>
      </c>
      <c r="U55" s="17">
        <v>50590.012075602703</v>
      </c>
      <c r="V55" s="17">
        <v>1683.0011126283</v>
      </c>
      <c r="W55" s="19">
        <v>0.96780363307899997</v>
      </c>
      <c r="AC55" s="51"/>
      <c r="AD55" s="19" t="s">
        <v>3</v>
      </c>
      <c r="AE55" s="17">
        <v>886820</v>
      </c>
      <c r="AF55" s="17">
        <v>36951</v>
      </c>
      <c r="AG55" s="19">
        <v>0.95999982679600004</v>
      </c>
      <c r="AI55" s="17">
        <v>63662.586317130197</v>
      </c>
      <c r="AJ55" s="17">
        <v>2504.7163987727999</v>
      </c>
      <c r="AK55" s="19">
        <v>0.96214570798599997</v>
      </c>
    </row>
    <row r="56" spans="1:37" ht="15" thickBot="1" x14ac:dyDescent="0.35">
      <c r="A56" s="49" t="s">
        <v>19</v>
      </c>
      <c r="B56" s="19" t="s">
        <v>1</v>
      </c>
      <c r="C56" s="17">
        <v>13997</v>
      </c>
      <c r="D56" s="17">
        <v>704</v>
      </c>
      <c r="E56" s="19">
        <v>0.95211210121699996</v>
      </c>
      <c r="G56" s="17">
        <v>2300.1772370712001</v>
      </c>
      <c r="H56" s="17">
        <v>96.356116551400007</v>
      </c>
      <c r="I56" s="19">
        <v>0.95979354244899995</v>
      </c>
      <c r="O56" s="49" t="s">
        <v>19</v>
      </c>
      <c r="P56" s="19" t="s">
        <v>1</v>
      </c>
      <c r="Q56" s="17">
        <v>13345</v>
      </c>
      <c r="R56" s="17">
        <v>723</v>
      </c>
      <c r="S56" s="19">
        <v>0.94860676713100001</v>
      </c>
      <c r="U56" s="17">
        <v>2711.6594577926999</v>
      </c>
      <c r="V56" s="17">
        <v>206.6403627416</v>
      </c>
      <c r="W56" s="19">
        <v>0.92919152402100003</v>
      </c>
      <c r="AC56" s="49" t="s">
        <v>19</v>
      </c>
      <c r="AD56" s="19" t="s">
        <v>1</v>
      </c>
      <c r="AE56" s="17">
        <v>14623</v>
      </c>
      <c r="AF56" s="17">
        <v>745</v>
      </c>
      <c r="AG56" s="19">
        <v>0.95152264445599999</v>
      </c>
      <c r="AI56" s="17">
        <v>2288.9520412828001</v>
      </c>
      <c r="AJ56" s="17">
        <v>136.5011417698</v>
      </c>
      <c r="AK56" s="19">
        <v>0.94372138669799999</v>
      </c>
    </row>
    <row r="57" spans="1:37" ht="15" thickBot="1" x14ac:dyDescent="0.35">
      <c r="A57" s="50"/>
      <c r="B57" s="19" t="s">
        <v>2</v>
      </c>
      <c r="C57" s="17">
        <v>7469</v>
      </c>
      <c r="D57" s="17">
        <v>1046</v>
      </c>
      <c r="E57" s="19">
        <v>0.87715795654700002</v>
      </c>
      <c r="G57" s="17">
        <v>269.0251053769</v>
      </c>
      <c r="H57" s="17">
        <v>87.006130201100007</v>
      </c>
      <c r="I57" s="19">
        <v>0.75562219966499999</v>
      </c>
      <c r="O57" s="50"/>
      <c r="P57" s="19" t="s">
        <v>2</v>
      </c>
      <c r="Q57" s="17">
        <v>9653</v>
      </c>
      <c r="R57" s="17">
        <v>1286</v>
      </c>
      <c r="S57" s="19">
        <v>0.88243897979700003</v>
      </c>
      <c r="U57" s="17">
        <v>528.39875526389994</v>
      </c>
      <c r="V57" s="17">
        <v>169.40137200710001</v>
      </c>
      <c r="W57" s="19">
        <v>0.757235108755</v>
      </c>
      <c r="AC57" s="50"/>
      <c r="AD57" s="19" t="s">
        <v>2</v>
      </c>
      <c r="AE57" s="17">
        <v>7947</v>
      </c>
      <c r="AF57" s="17">
        <v>1051</v>
      </c>
      <c r="AG57" s="19">
        <v>0.88319626583599997</v>
      </c>
      <c r="AI57" s="17">
        <v>558.21886740970001</v>
      </c>
      <c r="AJ57" s="17">
        <v>87.994327111499999</v>
      </c>
      <c r="AK57" s="19">
        <v>0.86383081023700004</v>
      </c>
    </row>
    <row r="58" spans="1:37" ht="15" thickBot="1" x14ac:dyDescent="0.35">
      <c r="A58" s="51"/>
      <c r="B58" s="19" t="s">
        <v>3</v>
      </c>
      <c r="C58" s="17">
        <v>707186</v>
      </c>
      <c r="D58" s="17">
        <v>56417</v>
      </c>
      <c r="E58" s="19">
        <v>0.92611736727000005</v>
      </c>
      <c r="G58" s="17">
        <v>17642.612621867</v>
      </c>
      <c r="H58" s="17">
        <v>1648.3696009508001</v>
      </c>
      <c r="I58" s="19">
        <v>0.91455232388300001</v>
      </c>
      <c r="O58" s="51"/>
      <c r="P58" s="19" t="s">
        <v>3</v>
      </c>
      <c r="Q58" s="17">
        <v>669436</v>
      </c>
      <c r="R58" s="17">
        <v>52769</v>
      </c>
      <c r="S58" s="19">
        <v>0.92693348841300005</v>
      </c>
      <c r="U58" s="17">
        <v>17859.9065636663</v>
      </c>
      <c r="V58" s="17">
        <v>1873.9917276133001</v>
      </c>
      <c r="W58" s="19">
        <v>0.90503692174899997</v>
      </c>
      <c r="AC58" s="51"/>
      <c r="AD58" s="19" t="s">
        <v>3</v>
      </c>
      <c r="AE58" s="17">
        <v>702992</v>
      </c>
      <c r="AF58" s="17">
        <v>52923</v>
      </c>
      <c r="AG58" s="19">
        <v>0.92998816004399998</v>
      </c>
      <c r="AI58" s="17">
        <v>18539.608605012902</v>
      </c>
      <c r="AJ58" s="17">
        <v>1301.1973787513</v>
      </c>
      <c r="AK58" s="19">
        <v>0.93441811891000004</v>
      </c>
    </row>
    <row r="59" spans="1:37" ht="15" thickBot="1" x14ac:dyDescent="0.35">
      <c r="A59" s="49" t="s">
        <v>20</v>
      </c>
      <c r="B59" s="19" t="s">
        <v>1</v>
      </c>
      <c r="C59" s="17">
        <v>142926</v>
      </c>
      <c r="D59" s="17">
        <v>3502</v>
      </c>
      <c r="E59" s="19">
        <v>0.97608380910699999</v>
      </c>
      <c r="G59" s="17">
        <v>3220212.6154592801</v>
      </c>
      <c r="H59" s="17">
        <v>42110.993301144103</v>
      </c>
      <c r="I59" s="19">
        <v>0.98709171794299999</v>
      </c>
      <c r="O59" s="49" t="s">
        <v>20</v>
      </c>
      <c r="P59" s="19" t="s">
        <v>1</v>
      </c>
      <c r="Q59" s="17">
        <v>128047</v>
      </c>
      <c r="R59" s="17">
        <v>3352</v>
      </c>
      <c r="S59" s="19">
        <v>0.97448991240399996</v>
      </c>
      <c r="U59" s="17">
        <v>3066817.5763054602</v>
      </c>
      <c r="V59" s="17">
        <v>35690.374693022597</v>
      </c>
      <c r="W59" s="19">
        <v>0.98849628260199995</v>
      </c>
      <c r="AC59" s="49" t="s">
        <v>20</v>
      </c>
      <c r="AD59" s="19" t="s">
        <v>1</v>
      </c>
      <c r="AE59" s="17">
        <v>131958</v>
      </c>
      <c r="AF59" s="17">
        <v>3584</v>
      </c>
      <c r="AG59" s="19">
        <v>0.97355801153800003</v>
      </c>
      <c r="AI59" s="17">
        <v>3101626.9290552698</v>
      </c>
      <c r="AJ59" s="17">
        <v>41721.446804318402</v>
      </c>
      <c r="AK59" s="19">
        <v>0.98672706877600003</v>
      </c>
    </row>
    <row r="60" spans="1:37" ht="15" thickBot="1" x14ac:dyDescent="0.35">
      <c r="A60" s="50"/>
      <c r="B60" s="19" t="s">
        <v>2</v>
      </c>
      <c r="C60" s="17">
        <v>258249</v>
      </c>
      <c r="D60" s="17">
        <v>5224</v>
      </c>
      <c r="E60" s="19">
        <v>0.98017254139800003</v>
      </c>
      <c r="G60" s="17">
        <v>3731487.4439587598</v>
      </c>
      <c r="H60" s="17">
        <v>23832.3172703946</v>
      </c>
      <c r="I60" s="19">
        <v>0.99365371824799997</v>
      </c>
      <c r="O60" s="50"/>
      <c r="P60" s="19" t="s">
        <v>2</v>
      </c>
      <c r="Q60" s="17">
        <v>244870</v>
      </c>
      <c r="R60" s="17">
        <v>6373</v>
      </c>
      <c r="S60" s="19">
        <v>0.974634119159</v>
      </c>
      <c r="U60" s="17">
        <v>3703257.25174641</v>
      </c>
      <c r="V60" s="17">
        <v>22432.171667160299</v>
      </c>
      <c r="W60" s="19">
        <v>0.99397905484899995</v>
      </c>
      <c r="AC60" s="50"/>
      <c r="AD60" s="19" t="s">
        <v>2</v>
      </c>
      <c r="AE60" s="17">
        <v>249101</v>
      </c>
      <c r="AF60" s="17">
        <v>5670</v>
      </c>
      <c r="AG60" s="19">
        <v>0.97774471976699995</v>
      </c>
      <c r="AI60" s="17">
        <v>3731465.8507676702</v>
      </c>
      <c r="AJ60" s="17">
        <v>25781.042687620102</v>
      </c>
      <c r="AK60" s="19">
        <v>0.99313831552200005</v>
      </c>
    </row>
    <row r="61" spans="1:37" ht="15" thickBot="1" x14ac:dyDescent="0.35">
      <c r="A61" s="51"/>
      <c r="B61" s="19" t="s">
        <v>3</v>
      </c>
      <c r="C61" s="17">
        <v>57237</v>
      </c>
      <c r="D61" s="17">
        <v>1594</v>
      </c>
      <c r="E61" s="19">
        <v>0.97290544100800003</v>
      </c>
      <c r="G61" s="17">
        <v>913447.65089478495</v>
      </c>
      <c r="H61" s="17">
        <v>4077.2301216995002</v>
      </c>
      <c r="I61" s="19">
        <v>0.995556272962</v>
      </c>
      <c r="O61" s="51"/>
      <c r="P61" s="19" t="s">
        <v>3</v>
      </c>
      <c r="Q61" s="17">
        <v>57597</v>
      </c>
      <c r="R61" s="17">
        <v>1578</v>
      </c>
      <c r="S61" s="19">
        <v>0.97333333333299998</v>
      </c>
      <c r="U61" s="17">
        <v>992480.20534950006</v>
      </c>
      <c r="V61" s="17">
        <v>4692.4999497256003</v>
      </c>
      <c r="W61" s="19">
        <v>0.99529419535300001</v>
      </c>
      <c r="AC61" s="51"/>
      <c r="AD61" s="19" t="s">
        <v>3</v>
      </c>
      <c r="AE61" s="17">
        <v>56298</v>
      </c>
      <c r="AF61" s="17">
        <v>1579</v>
      </c>
      <c r="AG61" s="19">
        <v>0.97271800542499998</v>
      </c>
      <c r="AI61" s="17">
        <v>1078246.82653756</v>
      </c>
      <c r="AJ61" s="17">
        <v>8082.5968395924001</v>
      </c>
      <c r="AK61" s="19">
        <v>0.99255971838199997</v>
      </c>
    </row>
  </sheetData>
  <mergeCells count="31">
    <mergeCell ref="A56:A58"/>
    <mergeCell ref="A59:A61"/>
    <mergeCell ref="O56:O58"/>
    <mergeCell ref="O59:O61"/>
    <mergeCell ref="AC56:AC58"/>
    <mergeCell ref="AC59:AC61"/>
    <mergeCell ref="AI29:AK29"/>
    <mergeCell ref="G16:I16"/>
    <mergeCell ref="Q3:S3"/>
    <mergeCell ref="U3:W3"/>
    <mergeCell ref="Q16:S16"/>
    <mergeCell ref="U16:W16"/>
    <mergeCell ref="AI3:AK3"/>
    <mergeCell ref="C29:E29"/>
    <mergeCell ref="G29:I29"/>
    <mergeCell ref="Q29:S29"/>
    <mergeCell ref="U29:W29"/>
    <mergeCell ref="AE3:AG3"/>
    <mergeCell ref="C3:E3"/>
    <mergeCell ref="G3:I3"/>
    <mergeCell ref="C16:E16"/>
    <mergeCell ref="AE29:AG29"/>
    <mergeCell ref="AC45:AC47"/>
    <mergeCell ref="AC50:AC52"/>
    <mergeCell ref="AC53:AC55"/>
    <mergeCell ref="A53:A55"/>
    <mergeCell ref="O53:O55"/>
    <mergeCell ref="A45:A47"/>
    <mergeCell ref="O45:O47"/>
    <mergeCell ref="A50:A52"/>
    <mergeCell ref="O50:O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35639-13A1-4787-B76C-3E7DC190A8A7}">
  <sheetPr codeName="Sheet6"/>
  <dimension ref="A2:AO65"/>
  <sheetViews>
    <sheetView showGridLines="0" zoomScaleNormal="100" workbookViewId="0"/>
  </sheetViews>
  <sheetFormatPr defaultRowHeight="14.4" x14ac:dyDescent="0.3"/>
  <cols>
    <col min="1" max="1" width="20.6640625" customWidth="1"/>
    <col min="2" max="5" width="13" customWidth="1"/>
    <col min="6" max="6" width="0.109375" customWidth="1"/>
    <col min="7" max="14" width="13" customWidth="1"/>
    <col min="15" max="15" width="20.6640625" customWidth="1"/>
    <col min="16" max="19" width="13" customWidth="1"/>
    <col min="20" max="20" width="0.109375" customWidth="1"/>
    <col min="21" max="28" width="13" customWidth="1"/>
    <col min="29" max="29" width="20.6640625" customWidth="1"/>
    <col min="30" max="33" width="13" customWidth="1"/>
    <col min="34" max="34" width="0.109375" customWidth="1"/>
    <col min="35" max="41" width="13" customWidth="1"/>
  </cols>
  <sheetData>
    <row r="2" spans="1:41" ht="15" thickBot="1" x14ac:dyDescent="0.35">
      <c r="A2" s="1" t="s">
        <v>32</v>
      </c>
      <c r="O2" s="1" t="s">
        <v>53</v>
      </c>
      <c r="AC2" s="1" t="s">
        <v>33</v>
      </c>
    </row>
    <row r="3" spans="1:41" x14ac:dyDescent="0.3">
      <c r="A3" s="1" t="s">
        <v>37</v>
      </c>
      <c r="B3" s="4"/>
      <c r="C3" s="52" t="s">
        <v>5</v>
      </c>
      <c r="D3" s="53"/>
      <c r="E3" s="54"/>
      <c r="F3" s="5"/>
      <c r="G3" s="55" t="s">
        <v>6</v>
      </c>
      <c r="H3" s="56"/>
      <c r="I3" s="57"/>
      <c r="J3" s="4"/>
      <c r="K3" s="4"/>
      <c r="L3" s="4"/>
      <c r="M3" s="4"/>
      <c r="O3" s="1" t="s">
        <v>37</v>
      </c>
      <c r="P3" s="4"/>
      <c r="Q3" s="52" t="s">
        <v>5</v>
      </c>
      <c r="R3" s="53"/>
      <c r="S3" s="54"/>
      <c r="T3" s="5"/>
      <c r="U3" s="55" t="s">
        <v>6</v>
      </c>
      <c r="V3" s="56"/>
      <c r="W3" s="57"/>
      <c r="X3" s="4"/>
      <c r="Y3" s="4"/>
      <c r="Z3" s="4"/>
      <c r="AA3" s="4"/>
      <c r="AC3" s="1" t="s">
        <v>37</v>
      </c>
      <c r="AD3" s="4"/>
      <c r="AE3" s="52" t="s">
        <v>5</v>
      </c>
      <c r="AF3" s="53"/>
      <c r="AG3" s="54"/>
      <c r="AH3" s="5"/>
      <c r="AI3" s="55" t="s">
        <v>6</v>
      </c>
      <c r="AJ3" s="56"/>
      <c r="AK3" s="57"/>
      <c r="AL3" s="4"/>
      <c r="AM3" s="4"/>
      <c r="AN3" s="4"/>
      <c r="AO3" s="4"/>
    </row>
    <row r="4" spans="1:41" ht="15" thickBot="1" x14ac:dyDescent="0.35">
      <c r="B4" s="4"/>
      <c r="C4" s="6"/>
      <c r="D4" s="4"/>
      <c r="E4" s="7"/>
      <c r="F4" s="5"/>
      <c r="G4" s="8"/>
      <c r="H4" s="4"/>
      <c r="I4" s="9"/>
      <c r="J4" s="4"/>
      <c r="K4" s="4"/>
      <c r="L4" s="4"/>
      <c r="M4" s="4"/>
      <c r="P4" s="4"/>
      <c r="Q4" s="6"/>
      <c r="R4" s="4"/>
      <c r="S4" s="7"/>
      <c r="T4" s="5"/>
      <c r="U4" s="8"/>
      <c r="V4" s="4"/>
      <c r="W4" s="9"/>
      <c r="X4" s="4"/>
      <c r="Y4" s="4"/>
      <c r="Z4" s="4"/>
      <c r="AA4" s="4"/>
      <c r="AD4" s="4"/>
      <c r="AE4" s="6"/>
      <c r="AF4" s="4"/>
      <c r="AG4" s="7"/>
      <c r="AH4" s="5"/>
      <c r="AI4" s="8"/>
      <c r="AJ4" s="4"/>
      <c r="AK4" s="9"/>
      <c r="AL4" s="4"/>
      <c r="AM4" s="4"/>
      <c r="AN4" s="4"/>
      <c r="AO4" s="4"/>
    </row>
    <row r="5" spans="1:41" ht="43.8" thickBot="1" x14ac:dyDescent="0.35">
      <c r="A5" s="2"/>
      <c r="B5" s="10" t="s">
        <v>0</v>
      </c>
      <c r="C5" s="11" t="s">
        <v>7</v>
      </c>
      <c r="D5" s="10" t="s">
        <v>38</v>
      </c>
      <c r="E5" s="12" t="s">
        <v>9</v>
      </c>
      <c r="F5" s="13"/>
      <c r="G5" s="14" t="s">
        <v>10</v>
      </c>
      <c r="H5" s="10" t="s">
        <v>11</v>
      </c>
      <c r="I5" s="15" t="s">
        <v>9</v>
      </c>
      <c r="J5" s="16" t="s">
        <v>12</v>
      </c>
      <c r="K5" s="10" t="s">
        <v>13</v>
      </c>
      <c r="L5" s="10" t="s">
        <v>14</v>
      </c>
      <c r="M5" s="10" t="s">
        <v>15</v>
      </c>
      <c r="O5" s="2"/>
      <c r="P5" s="10" t="s">
        <v>0</v>
      </c>
      <c r="Q5" s="11" t="s">
        <v>7</v>
      </c>
      <c r="R5" s="10" t="s">
        <v>38</v>
      </c>
      <c r="S5" s="12" t="s">
        <v>9</v>
      </c>
      <c r="T5" s="13"/>
      <c r="U5" s="14" t="s">
        <v>10</v>
      </c>
      <c r="V5" s="10" t="s">
        <v>11</v>
      </c>
      <c r="W5" s="15" t="s">
        <v>9</v>
      </c>
      <c r="X5" s="16" t="s">
        <v>12</v>
      </c>
      <c r="Y5" s="10" t="s">
        <v>13</v>
      </c>
      <c r="Z5" s="10" t="s">
        <v>14</v>
      </c>
      <c r="AA5" s="10" t="s">
        <v>15</v>
      </c>
      <c r="AC5" s="2"/>
      <c r="AD5" s="10" t="s">
        <v>0</v>
      </c>
      <c r="AE5" s="11" t="s">
        <v>7</v>
      </c>
      <c r="AF5" s="10" t="s">
        <v>38</v>
      </c>
      <c r="AG5" s="12" t="s">
        <v>9</v>
      </c>
      <c r="AH5" s="13"/>
      <c r="AI5" s="14" t="s">
        <v>10</v>
      </c>
      <c r="AJ5" s="10" t="s">
        <v>11</v>
      </c>
      <c r="AK5" s="15" t="s">
        <v>9</v>
      </c>
      <c r="AL5" s="16" t="s">
        <v>12</v>
      </c>
      <c r="AM5" s="10" t="s">
        <v>13</v>
      </c>
      <c r="AN5" s="10" t="s">
        <v>14</v>
      </c>
      <c r="AO5" s="10" t="s">
        <v>15</v>
      </c>
    </row>
    <row r="6" spans="1:41" ht="15" thickBot="1" x14ac:dyDescent="0.35">
      <c r="A6" s="36" t="s">
        <v>16</v>
      </c>
      <c r="B6" s="17">
        <v>2211004</v>
      </c>
      <c r="C6" s="18">
        <v>0.91033388593763076</v>
      </c>
      <c r="D6" s="19">
        <v>5.4052922312206986E-2</v>
      </c>
      <c r="E6" s="20">
        <v>0.96438680824983758</v>
      </c>
      <c r="F6" s="21"/>
      <c r="G6" s="22">
        <v>3.0310190936178576E-2</v>
      </c>
      <c r="H6" s="19">
        <v>4.9707192046071023E-4</v>
      </c>
      <c r="I6" s="23">
        <v>0.99519407110647695</v>
      </c>
      <c r="J6" s="24">
        <v>8.4699785977881915E-4</v>
      </c>
      <c r="K6" s="19">
        <v>3.218000214010868E-3</v>
      </c>
      <c r="L6" s="19">
        <v>4.716089339249467E-5</v>
      </c>
      <c r="M6" s="19">
        <v>6.9376992634080875E-4</v>
      </c>
      <c r="O6" s="36" t="s">
        <v>16</v>
      </c>
      <c r="P6" s="17">
        <v>2037383</v>
      </c>
      <c r="Q6" s="18">
        <v>0.90505154969869983</v>
      </c>
      <c r="R6" s="19">
        <v>5.2532148032302134E-2</v>
      </c>
      <c r="S6" s="20">
        <v>0.95758369773100205</v>
      </c>
      <c r="T6" s="21"/>
      <c r="U6" s="22">
        <v>2.7198266100124855E-2</v>
      </c>
      <c r="V6" s="19">
        <v>9.366839709809262E-4</v>
      </c>
      <c r="W6" s="23">
        <v>0.98571864780210783</v>
      </c>
      <c r="X6" s="24">
        <v>7.8184699252686603E-4</v>
      </c>
      <c r="Y6" s="19">
        <v>3.0244691791986461E-3</v>
      </c>
      <c r="Z6" s="19">
        <v>6.724130067670981E-5</v>
      </c>
      <c r="AA6" s="19">
        <v>1.040779472548996E-2</v>
      </c>
      <c r="AC6" s="36" t="s">
        <v>16</v>
      </c>
      <c r="AD6" s="17">
        <v>2119569</v>
      </c>
      <c r="AE6" s="18">
        <v>0.9170595090846273</v>
      </c>
      <c r="AF6" s="19">
        <v>4.9218630868727097E-2</v>
      </c>
      <c r="AG6" s="20">
        <v>0.96627813995335432</v>
      </c>
      <c r="AH6" s="21"/>
      <c r="AI6" s="22">
        <v>2.8233961975300887E-2</v>
      </c>
      <c r="AJ6" s="19">
        <v>6.9631201235046335E-4</v>
      </c>
      <c r="AK6" s="23">
        <v>0.99520841394100579</v>
      </c>
      <c r="AL6" s="24">
        <v>9.0830582973573139E-4</v>
      </c>
      <c r="AM6" s="19">
        <v>2.8947857568362447E-3</v>
      </c>
      <c r="AN6" s="19">
        <v>2.2126517280864283E-4</v>
      </c>
      <c r="AO6" s="19">
        <v>7.672292996136449E-4</v>
      </c>
    </row>
    <row r="7" spans="1:41" ht="15" thickBot="1" x14ac:dyDescent="0.35">
      <c r="A7" s="3"/>
      <c r="B7" s="25"/>
      <c r="C7" s="26"/>
      <c r="D7" s="21"/>
      <c r="E7" s="27"/>
      <c r="F7" s="21"/>
      <c r="G7" s="28"/>
      <c r="H7" s="21"/>
      <c r="I7" s="29"/>
      <c r="J7" s="21"/>
      <c r="K7" s="21"/>
      <c r="L7" s="21"/>
      <c r="M7" s="21"/>
      <c r="O7" s="3"/>
      <c r="P7" s="25"/>
      <c r="Q7" s="26"/>
      <c r="R7" s="21"/>
      <c r="S7" s="27"/>
      <c r="T7" s="21"/>
      <c r="U7" s="28"/>
      <c r="V7" s="21"/>
      <c r="W7" s="29"/>
      <c r="X7" s="21"/>
      <c r="Y7" s="21"/>
      <c r="Z7" s="21"/>
      <c r="AA7" s="21"/>
      <c r="AC7" s="3"/>
      <c r="AD7" s="25"/>
      <c r="AE7" s="26"/>
      <c r="AF7" s="21"/>
      <c r="AG7" s="27"/>
      <c r="AH7" s="21"/>
      <c r="AI7" s="28"/>
      <c r="AJ7" s="21"/>
      <c r="AK7" s="29"/>
      <c r="AL7" s="21"/>
      <c r="AM7" s="21"/>
      <c r="AN7" s="21"/>
      <c r="AO7" s="21"/>
    </row>
    <row r="8" spans="1:41" ht="43.8" thickBot="1" x14ac:dyDescent="0.35">
      <c r="A8" s="2"/>
      <c r="B8" s="10" t="s">
        <v>0</v>
      </c>
      <c r="C8" s="11" t="s">
        <v>7</v>
      </c>
      <c r="D8" s="10" t="s">
        <v>39</v>
      </c>
      <c r="E8" s="12" t="s">
        <v>9</v>
      </c>
      <c r="F8" s="13"/>
      <c r="G8" s="14" t="s">
        <v>10</v>
      </c>
      <c r="H8" s="10" t="s">
        <v>11</v>
      </c>
      <c r="I8" s="15" t="s">
        <v>9</v>
      </c>
      <c r="J8" s="16" t="s">
        <v>12</v>
      </c>
      <c r="K8" s="10" t="s">
        <v>13</v>
      </c>
      <c r="L8" s="10" t="s">
        <v>14</v>
      </c>
      <c r="M8" s="10" t="s">
        <v>15</v>
      </c>
      <c r="O8" s="2"/>
      <c r="P8" s="10" t="s">
        <v>0</v>
      </c>
      <c r="Q8" s="11" t="s">
        <v>7</v>
      </c>
      <c r="R8" s="10" t="s">
        <v>38</v>
      </c>
      <c r="S8" s="12" t="s">
        <v>9</v>
      </c>
      <c r="T8" s="13"/>
      <c r="U8" s="14" t="s">
        <v>10</v>
      </c>
      <c r="V8" s="10" t="s">
        <v>11</v>
      </c>
      <c r="W8" s="15" t="s">
        <v>9</v>
      </c>
      <c r="X8" s="16" t="s">
        <v>12</v>
      </c>
      <c r="Y8" s="10" t="s">
        <v>13</v>
      </c>
      <c r="Z8" s="10" t="s">
        <v>14</v>
      </c>
      <c r="AA8" s="10" t="s">
        <v>15</v>
      </c>
      <c r="AC8" s="2"/>
      <c r="AD8" s="10" t="s">
        <v>0</v>
      </c>
      <c r="AE8" s="11" t="s">
        <v>7</v>
      </c>
      <c r="AF8" s="10" t="s">
        <v>39</v>
      </c>
      <c r="AG8" s="12" t="s">
        <v>9</v>
      </c>
      <c r="AH8" s="13"/>
      <c r="AI8" s="14" t="s">
        <v>10</v>
      </c>
      <c r="AJ8" s="10" t="s">
        <v>11</v>
      </c>
      <c r="AK8" s="15" t="s">
        <v>9</v>
      </c>
      <c r="AL8" s="16" t="s">
        <v>12</v>
      </c>
      <c r="AM8" s="10" t="s">
        <v>13</v>
      </c>
      <c r="AN8" s="10" t="s">
        <v>14</v>
      </c>
      <c r="AO8" s="10" t="s">
        <v>15</v>
      </c>
    </row>
    <row r="9" spans="1:41" ht="15" thickBot="1" x14ac:dyDescent="0.35">
      <c r="A9" s="36" t="s">
        <v>17</v>
      </c>
      <c r="B9" s="17">
        <v>1113992</v>
      </c>
      <c r="C9" s="18">
        <v>0.91379561074047211</v>
      </c>
      <c r="D9" s="19">
        <v>5.4013852882246909E-2</v>
      </c>
      <c r="E9" s="20">
        <v>0.96780946362271902</v>
      </c>
      <c r="F9" s="21"/>
      <c r="G9" s="22">
        <v>2.732515134758598E-2</v>
      </c>
      <c r="H9" s="19">
        <v>6.3196145035152853E-4</v>
      </c>
      <c r="I9" s="23">
        <v>0.99576657642065647</v>
      </c>
      <c r="J9" s="24">
        <v>6.5530093573382933E-4</v>
      </c>
      <c r="K9" s="19">
        <v>2.9973285265962411E-3</v>
      </c>
      <c r="L9" s="19">
        <v>4.4883625735193787E-5</v>
      </c>
      <c r="M9" s="19">
        <v>5.3591049127821387E-4</v>
      </c>
      <c r="O9" s="36" t="s">
        <v>17</v>
      </c>
      <c r="P9" s="17">
        <v>1007324</v>
      </c>
      <c r="Q9" s="18">
        <v>0.90266885331829683</v>
      </c>
      <c r="R9" s="19">
        <v>5.4744054544515967E-2</v>
      </c>
      <c r="S9" s="20">
        <v>0.95741290786281275</v>
      </c>
      <c r="T9" s="21"/>
      <c r="U9" s="22">
        <v>2.6977417394999027E-2</v>
      </c>
      <c r="V9" s="19">
        <v>7.0682322668773898E-4</v>
      </c>
      <c r="W9" s="23">
        <v>0.98509714848449947</v>
      </c>
      <c r="X9" s="24">
        <v>6.7604861990779529E-4</v>
      </c>
      <c r="Y9" s="19">
        <v>2.948405875368799E-3</v>
      </c>
      <c r="Z9" s="19">
        <v>8.3389257081137747E-5</v>
      </c>
      <c r="AA9" s="19">
        <v>1.1195007763142743E-2</v>
      </c>
      <c r="AC9" s="36" t="s">
        <v>17</v>
      </c>
      <c r="AD9" s="17">
        <v>1002356</v>
      </c>
      <c r="AE9" s="18">
        <v>0.91906069300727489</v>
      </c>
      <c r="AF9" s="19">
        <v>5.0210703582359961E-2</v>
      </c>
      <c r="AG9" s="20">
        <v>0.9692713965896349</v>
      </c>
      <c r="AH9" s="21"/>
      <c r="AI9" s="22">
        <v>2.5633607221386412E-2</v>
      </c>
      <c r="AJ9" s="19">
        <v>6.7740403609096967E-4</v>
      </c>
      <c r="AK9" s="23">
        <v>0.99558240784711227</v>
      </c>
      <c r="AL9" s="24">
        <v>7.4424655511614636E-4</v>
      </c>
      <c r="AM9" s="19">
        <v>2.7475268267960684E-3</v>
      </c>
      <c r="AN9" s="19">
        <v>3.2323845021130216E-4</v>
      </c>
      <c r="AO9" s="19">
        <v>6.0258032076427931E-4</v>
      </c>
    </row>
    <row r="10" spans="1:41" ht="15" thickBot="1" x14ac:dyDescent="0.35">
      <c r="A10" s="36" t="s">
        <v>18</v>
      </c>
      <c r="B10" s="17">
        <v>580451</v>
      </c>
      <c r="C10" s="18">
        <v>0.91030250615469699</v>
      </c>
      <c r="D10" s="19">
        <v>5.3851229475011669E-2</v>
      </c>
      <c r="E10" s="20">
        <v>0.96415373562970863</v>
      </c>
      <c r="F10" s="21"/>
      <c r="G10" s="22">
        <v>3.1192986143533219E-2</v>
      </c>
      <c r="H10" s="19">
        <v>3.1527209015058981E-4</v>
      </c>
      <c r="I10" s="23">
        <v>0.99566199386339249</v>
      </c>
      <c r="J10" s="24">
        <v>8.5967635511007825E-4</v>
      </c>
      <c r="K10" s="19">
        <v>2.7926560553776288E-3</v>
      </c>
      <c r="L10" s="19">
        <v>1.7227983068338241E-5</v>
      </c>
      <c r="M10" s="19">
        <v>6.6844574305152378E-4</v>
      </c>
      <c r="O10" s="36" t="s">
        <v>18</v>
      </c>
      <c r="P10" s="17">
        <v>547520</v>
      </c>
      <c r="Q10" s="18">
        <v>0.90563267095265931</v>
      </c>
      <c r="R10" s="19">
        <v>5.2410870835768557E-2</v>
      </c>
      <c r="S10" s="20">
        <v>0.95804354178842788</v>
      </c>
      <c r="T10" s="21"/>
      <c r="U10" s="22">
        <v>2.7469316189362946E-2</v>
      </c>
      <c r="V10" s="19">
        <v>4.0181180596142609E-4</v>
      </c>
      <c r="W10" s="23">
        <v>0.98591466978375231</v>
      </c>
      <c r="X10" s="24">
        <v>7.1412916423144364E-4</v>
      </c>
      <c r="Y10" s="19">
        <v>2.761542957334892E-3</v>
      </c>
      <c r="Z10" s="19">
        <v>2.9222676797194625E-5</v>
      </c>
      <c r="AA10" s="19">
        <v>1.0580435417884278E-2</v>
      </c>
      <c r="AC10" s="36" t="s">
        <v>18</v>
      </c>
      <c r="AD10" s="17">
        <v>578887</v>
      </c>
      <c r="AE10" s="18">
        <v>0.91736729275316253</v>
      </c>
      <c r="AF10" s="19">
        <v>4.7575779038050603E-2</v>
      </c>
      <c r="AG10" s="20">
        <v>0.96494307179121308</v>
      </c>
      <c r="AH10" s="21"/>
      <c r="AI10" s="22">
        <v>2.9807198987021645E-2</v>
      </c>
      <c r="AJ10" s="19">
        <v>9.1555001235128785E-4</v>
      </c>
      <c r="AK10" s="23">
        <v>0.99566582079058608</v>
      </c>
      <c r="AL10" s="24">
        <v>8.5681661533252608E-4</v>
      </c>
      <c r="AM10" s="19">
        <v>2.5652674874370989E-3</v>
      </c>
      <c r="AN10" s="19">
        <v>2.3838849378203346E-4</v>
      </c>
      <c r="AO10" s="19">
        <v>6.7370661286226847E-4</v>
      </c>
    </row>
    <row r="11" spans="1:41" ht="15" thickBot="1" x14ac:dyDescent="0.35">
      <c r="A11" s="36" t="s">
        <v>19</v>
      </c>
      <c r="B11" s="17">
        <v>516561</v>
      </c>
      <c r="C11" s="18">
        <v>0.90690354091772318</v>
      </c>
      <c r="D11" s="19">
        <v>5.4293684579362358E-2</v>
      </c>
      <c r="E11" s="20">
        <v>0.96119722549708553</v>
      </c>
      <c r="F11" s="21"/>
      <c r="G11" s="22">
        <v>3.2412435317416527E-2</v>
      </c>
      <c r="H11" s="19">
        <v>5.4398222088001223E-4</v>
      </c>
      <c r="I11" s="23">
        <v>0.99415364303538212</v>
      </c>
      <c r="J11" s="24">
        <v>1.0260162884925498E-3</v>
      </c>
      <c r="K11" s="19">
        <v>3.8640160600587345E-3</v>
      </c>
      <c r="L11" s="19">
        <v>7.9371071373951965E-5</v>
      </c>
      <c r="M11" s="19">
        <v>8.7695354469268872E-4</v>
      </c>
      <c r="O11" s="36" t="s">
        <v>19</v>
      </c>
      <c r="P11" s="17">
        <v>482539</v>
      </c>
      <c r="Q11" s="18">
        <v>0.90685312482514369</v>
      </c>
      <c r="R11" s="19">
        <v>5.0441518716621871E-2</v>
      </c>
      <c r="S11" s="20">
        <v>0.95729464354176552</v>
      </c>
      <c r="T11" s="21"/>
      <c r="U11" s="22">
        <v>2.7148064716012592E-2</v>
      </c>
      <c r="V11" s="19">
        <v>1.7014168802936135E-3</v>
      </c>
      <c r="W11" s="23">
        <v>0.9861441251380717</v>
      </c>
      <c r="X11" s="24">
        <v>9.5536319344135916E-4</v>
      </c>
      <c r="Y11" s="19">
        <v>3.3634587048922472E-3</v>
      </c>
      <c r="Z11" s="19">
        <v>8.9111968151797062E-5</v>
      </c>
      <c r="AA11" s="19">
        <v>9.447940995442855E-3</v>
      </c>
      <c r="AC11" s="36" t="s">
        <v>19</v>
      </c>
      <c r="AD11" s="17">
        <v>538326</v>
      </c>
      <c r="AE11" s="18">
        <v>0.91475054149344448</v>
      </c>
      <c r="AF11" s="19">
        <v>4.9869409985770705E-2</v>
      </c>
      <c r="AG11" s="20">
        <v>0.9646199514792152</v>
      </c>
      <c r="AH11" s="21"/>
      <c r="AI11" s="22">
        <v>2.9261079717494604E-2</v>
      </c>
      <c r="AJ11" s="19">
        <v>4.9598198860913276E-4</v>
      </c>
      <c r="AK11" s="23">
        <v>0.9943770131853189</v>
      </c>
      <c r="AL11" s="24">
        <v>1.1238543187585218E-3</v>
      </c>
      <c r="AM11" s="19">
        <v>3.3715629562755655E-3</v>
      </c>
      <c r="AN11" s="19">
        <v>1.0216857443259288E-4</v>
      </c>
      <c r="AO11" s="19">
        <v>1.0254009652143868E-3</v>
      </c>
    </row>
    <row r="12" spans="1:41" ht="15" thickBot="1" x14ac:dyDescent="0.35">
      <c r="A12" s="36" t="s">
        <v>20</v>
      </c>
      <c r="B12" s="17">
        <v>384761</v>
      </c>
      <c r="C12" s="30">
        <v>0.95185842639976503</v>
      </c>
      <c r="D12" s="31">
        <v>1.3325155096280548E-2</v>
      </c>
      <c r="E12" s="32">
        <v>0.96518358149604555</v>
      </c>
      <c r="F12" s="21"/>
      <c r="G12" s="33">
        <v>2.8316279456597732E-2</v>
      </c>
      <c r="H12" s="34">
        <v>1.6009938637231943E-3</v>
      </c>
      <c r="I12" s="35">
        <v>0.99510085481636645</v>
      </c>
      <c r="J12" s="24">
        <v>1.3151021023440526E-3</v>
      </c>
      <c r="K12" s="19">
        <v>1.9804502015536916E-3</v>
      </c>
      <c r="L12" s="19">
        <v>5.7178352275828375E-5</v>
      </c>
      <c r="M12" s="19">
        <v>1.5464145274599037E-3</v>
      </c>
      <c r="O12" s="36" t="s">
        <v>20</v>
      </c>
      <c r="P12" s="17">
        <v>345716</v>
      </c>
      <c r="Q12" s="30">
        <v>0.95223825336403289</v>
      </c>
      <c r="R12" s="31">
        <v>1.0988788485346354E-2</v>
      </c>
      <c r="S12" s="32">
        <v>0.96322704184937924</v>
      </c>
      <c r="T12" s="21"/>
      <c r="U12" s="33">
        <v>2.7777134989413275E-2</v>
      </c>
      <c r="V12" s="34">
        <v>1.4838769394531928E-3</v>
      </c>
      <c r="W12" s="35">
        <v>0.99248805377824567</v>
      </c>
      <c r="X12" s="24">
        <v>1.4433812724895579E-3</v>
      </c>
      <c r="Y12" s="19">
        <v>1.5041247729350102E-3</v>
      </c>
      <c r="Z12" s="19">
        <v>6.3636048085711965E-5</v>
      </c>
      <c r="AA12" s="19">
        <v>4.5008041282439924E-3</v>
      </c>
      <c r="AC12" s="36" t="s">
        <v>20</v>
      </c>
      <c r="AD12" s="17">
        <v>348660</v>
      </c>
      <c r="AE12" s="30">
        <v>0.95964836803762976</v>
      </c>
      <c r="AF12" s="31">
        <v>9.4447312568117937E-3</v>
      </c>
      <c r="AG12" s="32">
        <v>0.96909309929444154</v>
      </c>
      <c r="AH12" s="21"/>
      <c r="AI12" s="33">
        <v>2.52194114610222E-2</v>
      </c>
      <c r="AJ12" s="34">
        <v>1.1415132220501348E-3</v>
      </c>
      <c r="AK12" s="35">
        <v>0.99545402397751392</v>
      </c>
      <c r="AL12" s="24">
        <v>1.1271726036826708E-3</v>
      </c>
      <c r="AM12" s="19">
        <v>1.5344461653186486E-3</v>
      </c>
      <c r="AN12" s="19">
        <v>4.0153731428899212E-5</v>
      </c>
      <c r="AO12" s="19">
        <v>1.844203522055871E-3</v>
      </c>
    </row>
    <row r="13" spans="1:41" x14ac:dyDescent="0.3">
      <c r="A13" s="45"/>
      <c r="B13" s="45"/>
      <c r="C13" s="44"/>
      <c r="D13" s="44"/>
      <c r="E13" s="44"/>
      <c r="F13" s="44"/>
      <c r="G13" s="44"/>
      <c r="H13" s="44"/>
      <c r="I13" s="44"/>
      <c r="J13" s="44"/>
      <c r="K13" s="44"/>
      <c r="L13" s="44"/>
      <c r="M13" s="44"/>
      <c r="O13" s="44"/>
      <c r="P13" s="45"/>
      <c r="Q13" s="44"/>
      <c r="R13" s="44"/>
      <c r="S13" s="44"/>
      <c r="T13" s="44"/>
      <c r="U13" s="44"/>
      <c r="V13" s="44"/>
      <c r="W13" s="44"/>
      <c r="X13" s="44"/>
      <c r="Y13" s="44"/>
      <c r="Z13" s="44"/>
      <c r="AA13" s="44"/>
    </row>
    <row r="14" spans="1:41" x14ac:dyDescent="0.3">
      <c r="A14" s="45"/>
      <c r="B14" s="45"/>
      <c r="C14" s="44"/>
      <c r="D14" s="44"/>
      <c r="E14" s="44"/>
      <c r="F14" s="44"/>
      <c r="G14" s="44"/>
      <c r="H14" s="44"/>
      <c r="I14" s="44"/>
      <c r="J14" s="44"/>
      <c r="K14" s="44"/>
      <c r="L14" s="44"/>
      <c r="M14" s="44"/>
      <c r="O14" s="44"/>
      <c r="P14" s="45"/>
      <c r="Q14" s="44"/>
      <c r="R14" s="44"/>
      <c r="S14" s="44"/>
      <c r="T14" s="44"/>
      <c r="U14" s="44"/>
      <c r="V14" s="44"/>
      <c r="W14" s="44"/>
      <c r="X14" s="44"/>
      <c r="Y14" s="44"/>
      <c r="Z14" s="44"/>
      <c r="AA14" s="44"/>
    </row>
    <row r="15" spans="1:41" ht="15" thickBot="1" x14ac:dyDescent="0.35">
      <c r="A15" s="1" t="s">
        <v>54</v>
      </c>
      <c r="O15" s="1" t="s">
        <v>53</v>
      </c>
      <c r="AC15" s="1" t="s">
        <v>33</v>
      </c>
    </row>
    <row r="16" spans="1:41" x14ac:dyDescent="0.3">
      <c r="A16" s="1" t="s">
        <v>40</v>
      </c>
      <c r="B16" s="4"/>
      <c r="C16" s="52"/>
      <c r="D16" s="53" t="s">
        <v>5</v>
      </c>
      <c r="E16" s="54"/>
      <c r="F16" s="5"/>
      <c r="G16" s="55"/>
      <c r="H16" s="56" t="s">
        <v>6</v>
      </c>
      <c r="I16" s="57"/>
      <c r="J16" s="4"/>
      <c r="K16" s="4"/>
      <c r="L16" s="4"/>
      <c r="M16" s="4"/>
      <c r="O16" s="1" t="s">
        <v>40</v>
      </c>
      <c r="P16" s="4"/>
      <c r="Q16" s="52"/>
      <c r="R16" s="53" t="s">
        <v>5</v>
      </c>
      <c r="S16" s="54"/>
      <c r="T16" s="5"/>
      <c r="U16" s="55"/>
      <c r="V16" s="56" t="s">
        <v>6</v>
      </c>
      <c r="W16" s="57"/>
      <c r="X16" s="4"/>
      <c r="Y16" s="4"/>
      <c r="Z16" s="4"/>
      <c r="AA16" s="4"/>
      <c r="AC16" s="1" t="s">
        <v>40</v>
      </c>
      <c r="AD16" s="4"/>
      <c r="AE16" s="52"/>
      <c r="AF16" s="53" t="s">
        <v>5</v>
      </c>
      <c r="AG16" s="54"/>
      <c r="AH16" s="5"/>
      <c r="AI16" s="55"/>
      <c r="AJ16" s="56" t="s">
        <v>6</v>
      </c>
      <c r="AK16" s="57"/>
      <c r="AL16" s="4"/>
      <c r="AM16" s="4"/>
      <c r="AN16" s="4"/>
      <c r="AO16" s="4"/>
    </row>
    <row r="17" spans="1:41" ht="15" thickBot="1" x14ac:dyDescent="0.35">
      <c r="A17" s="1" t="s">
        <v>41</v>
      </c>
      <c r="B17" s="4"/>
      <c r="C17" s="6"/>
      <c r="D17" s="4"/>
      <c r="E17" s="7"/>
      <c r="F17" s="5"/>
      <c r="G17" s="8"/>
      <c r="H17" s="4"/>
      <c r="I17" s="9"/>
      <c r="J17" s="4"/>
      <c r="K17" s="4"/>
      <c r="L17" s="4"/>
      <c r="M17" s="4"/>
      <c r="O17" s="1" t="s">
        <v>41</v>
      </c>
      <c r="P17" s="4"/>
      <c r="Q17" s="6"/>
      <c r="R17" s="4"/>
      <c r="S17" s="7"/>
      <c r="T17" s="5"/>
      <c r="U17" s="8"/>
      <c r="V17" s="4"/>
      <c r="W17" s="9"/>
      <c r="X17" s="4"/>
      <c r="Y17" s="4"/>
      <c r="Z17" s="4"/>
      <c r="AA17" s="4"/>
      <c r="AC17" s="1" t="s">
        <v>41</v>
      </c>
      <c r="AD17" s="4"/>
      <c r="AE17" s="6"/>
      <c r="AF17" s="4"/>
      <c r="AG17" s="7"/>
      <c r="AH17" s="5"/>
      <c r="AI17" s="8"/>
      <c r="AJ17" s="4"/>
      <c r="AK17" s="9"/>
      <c r="AL17" s="4"/>
      <c r="AM17" s="4"/>
      <c r="AN17" s="4"/>
      <c r="AO17" s="4"/>
    </row>
    <row r="18" spans="1:41" ht="58.2" thickBot="1" x14ac:dyDescent="0.35">
      <c r="A18" s="2"/>
      <c r="B18" s="10" t="s">
        <v>0</v>
      </c>
      <c r="C18" s="11" t="s">
        <v>42</v>
      </c>
      <c r="D18" s="10" t="s">
        <v>43</v>
      </c>
      <c r="E18" s="12" t="s">
        <v>9</v>
      </c>
      <c r="F18" s="13"/>
      <c r="G18" s="14" t="s">
        <v>44</v>
      </c>
      <c r="H18" s="10" t="s">
        <v>45</v>
      </c>
      <c r="I18" s="15" t="s">
        <v>9</v>
      </c>
      <c r="J18" s="16" t="s">
        <v>46</v>
      </c>
      <c r="K18" s="10" t="s">
        <v>47</v>
      </c>
      <c r="L18" s="10" t="s">
        <v>48</v>
      </c>
      <c r="M18" s="10" t="s">
        <v>49</v>
      </c>
      <c r="O18" s="2"/>
      <c r="P18" s="10" t="s">
        <v>0</v>
      </c>
      <c r="Q18" s="11" t="s">
        <v>42</v>
      </c>
      <c r="R18" s="10" t="s">
        <v>43</v>
      </c>
      <c r="S18" s="12" t="s">
        <v>9</v>
      </c>
      <c r="T18" s="13"/>
      <c r="U18" s="14" t="s">
        <v>44</v>
      </c>
      <c r="V18" s="10" t="s">
        <v>45</v>
      </c>
      <c r="W18" s="15" t="s">
        <v>9</v>
      </c>
      <c r="X18" s="16" t="s">
        <v>46</v>
      </c>
      <c r="Y18" s="10" t="s">
        <v>47</v>
      </c>
      <c r="Z18" s="10" t="s">
        <v>48</v>
      </c>
      <c r="AA18" s="10" t="s">
        <v>49</v>
      </c>
      <c r="AC18" s="2"/>
      <c r="AD18" s="10" t="s">
        <v>0</v>
      </c>
      <c r="AE18" s="11" t="s">
        <v>42</v>
      </c>
      <c r="AF18" s="10" t="s">
        <v>50</v>
      </c>
      <c r="AG18" s="12" t="s">
        <v>9</v>
      </c>
      <c r="AH18" s="13"/>
      <c r="AI18" s="14" t="s">
        <v>44</v>
      </c>
      <c r="AJ18" s="10" t="s">
        <v>45</v>
      </c>
      <c r="AK18" s="15" t="s">
        <v>9</v>
      </c>
      <c r="AL18" s="16" t="s">
        <v>46</v>
      </c>
      <c r="AM18" s="10" t="s">
        <v>47</v>
      </c>
      <c r="AN18" s="10" t="s">
        <v>48</v>
      </c>
      <c r="AO18" s="10" t="s">
        <v>49</v>
      </c>
    </row>
    <row r="19" spans="1:41" ht="15" thickBot="1" x14ac:dyDescent="0.35">
      <c r="A19" s="36" t="s">
        <v>16</v>
      </c>
      <c r="B19" s="17">
        <v>2211004</v>
      </c>
      <c r="C19" s="18">
        <v>0.69363740548667829</v>
      </c>
      <c r="D19" s="19">
        <v>0.16539273042174807</v>
      </c>
      <c r="E19" s="20">
        <v>0.85903013590842636</v>
      </c>
      <c r="F19" s="21"/>
      <c r="G19" s="22">
        <v>0.11730868468080209</v>
      </c>
      <c r="H19" s="19">
        <v>3.5064396663630412E-3</v>
      </c>
      <c r="I19" s="23">
        <v>0.97984526025559171</v>
      </c>
      <c r="J19" s="24">
        <v>5.805560140404873E-3</v>
      </c>
      <c r="K19" s="19">
        <v>1.0840450414598199E-2</v>
      </c>
      <c r="L19" s="19">
        <v>1.967422922085983E-4</v>
      </c>
      <c r="M19" s="19">
        <v>3.3119868971967833E-3</v>
      </c>
      <c r="O19" s="36" t="s">
        <v>16</v>
      </c>
      <c r="P19" s="17">
        <v>2037383</v>
      </c>
      <c r="Q19" s="18">
        <v>0.68988683522678207</v>
      </c>
      <c r="R19" s="19">
        <v>0.14716362434540967</v>
      </c>
      <c r="S19" s="20">
        <v>0.83705045957219182</v>
      </c>
      <c r="T19" s="21"/>
      <c r="U19" s="22">
        <v>0.11912874689042781</v>
      </c>
      <c r="V19" s="19">
        <v>4.0156987680615829E-3</v>
      </c>
      <c r="W19" s="23">
        <v>0.96019490523068118</v>
      </c>
      <c r="X19" s="24">
        <v>3.3883518641023686E-3</v>
      </c>
      <c r="Y19" s="19">
        <v>9.2388386771151462E-3</v>
      </c>
      <c r="Z19" s="19">
        <v>2.1500471610852795E-4</v>
      </c>
      <c r="AA19" s="19">
        <v>2.6962899511992752E-2</v>
      </c>
      <c r="AC19" s="36" t="s">
        <v>16</v>
      </c>
      <c r="AD19" s="17">
        <v>2119569</v>
      </c>
      <c r="AE19" s="18">
        <v>0.71431203155625156</v>
      </c>
      <c r="AF19" s="19">
        <v>0.15355501717978079</v>
      </c>
      <c r="AG19" s="20">
        <v>0.86786704873603249</v>
      </c>
      <c r="AH19" s="21"/>
      <c r="AI19" s="22">
        <v>0.11143647637909178</v>
      </c>
      <c r="AJ19" s="19">
        <v>2.6975159058033357E-3</v>
      </c>
      <c r="AK19" s="23">
        <v>0.98200104102092756</v>
      </c>
      <c r="AL19" s="24">
        <v>4.2905390646156118E-3</v>
      </c>
      <c r="AM19" s="19">
        <v>9.7795263614487201E-3</v>
      </c>
      <c r="AN19" s="19">
        <v>2.3423022532327231E-4</v>
      </c>
      <c r="AO19" s="19">
        <v>3.6946633276848258E-3</v>
      </c>
    </row>
    <row r="20" spans="1:41" ht="15" thickBot="1" x14ac:dyDescent="0.35">
      <c r="A20" s="3"/>
      <c r="B20" s="25"/>
      <c r="C20" s="26"/>
      <c r="D20" s="21"/>
      <c r="E20" s="27"/>
      <c r="F20" s="21"/>
      <c r="G20" s="28"/>
      <c r="H20" s="21"/>
      <c r="I20" s="29"/>
      <c r="J20" s="21"/>
      <c r="K20" s="21"/>
      <c r="L20" s="21"/>
      <c r="M20" s="21"/>
      <c r="O20" s="3"/>
      <c r="P20" s="25"/>
      <c r="Q20" s="26"/>
      <c r="R20" s="21"/>
      <c r="S20" s="27"/>
      <c r="T20" s="21"/>
      <c r="U20" s="28"/>
      <c r="V20" s="21"/>
      <c r="W20" s="29"/>
      <c r="X20" s="21"/>
      <c r="Y20" s="21"/>
      <c r="Z20" s="21"/>
      <c r="AA20" s="21"/>
      <c r="AC20" s="3"/>
      <c r="AD20" s="25"/>
      <c r="AE20" s="26"/>
      <c r="AF20" s="21"/>
      <c r="AG20" s="27"/>
      <c r="AH20" s="21"/>
      <c r="AI20" s="28"/>
      <c r="AJ20" s="21"/>
      <c r="AK20" s="29"/>
      <c r="AL20" s="21"/>
      <c r="AM20" s="21"/>
      <c r="AN20" s="21"/>
      <c r="AO20" s="21"/>
    </row>
    <row r="21" spans="1:41" ht="58.2" thickBot="1" x14ac:dyDescent="0.35">
      <c r="A21" s="2"/>
      <c r="B21" s="10" t="s">
        <v>0</v>
      </c>
      <c r="C21" s="11" t="s">
        <v>42</v>
      </c>
      <c r="D21" s="10" t="s">
        <v>43</v>
      </c>
      <c r="E21" s="12" t="s">
        <v>9</v>
      </c>
      <c r="F21" s="13"/>
      <c r="G21" s="14" t="s">
        <v>44</v>
      </c>
      <c r="H21" s="10" t="s">
        <v>45</v>
      </c>
      <c r="I21" s="15" t="s">
        <v>9</v>
      </c>
      <c r="J21" s="16" t="s">
        <v>46</v>
      </c>
      <c r="K21" s="10" t="s">
        <v>47</v>
      </c>
      <c r="L21" s="10" t="s">
        <v>48</v>
      </c>
      <c r="M21" s="10" t="s">
        <v>49</v>
      </c>
      <c r="O21" s="2"/>
      <c r="P21" s="10" t="s">
        <v>0</v>
      </c>
      <c r="Q21" s="11" t="s">
        <v>42</v>
      </c>
      <c r="R21" s="10" t="s">
        <v>50</v>
      </c>
      <c r="S21" s="12" t="s">
        <v>9</v>
      </c>
      <c r="T21" s="13"/>
      <c r="U21" s="14" t="s">
        <v>44</v>
      </c>
      <c r="V21" s="10" t="s">
        <v>45</v>
      </c>
      <c r="W21" s="15" t="s">
        <v>9</v>
      </c>
      <c r="X21" s="16" t="s">
        <v>46</v>
      </c>
      <c r="Y21" s="10" t="s">
        <v>47</v>
      </c>
      <c r="Z21" s="10" t="s">
        <v>48</v>
      </c>
      <c r="AA21" s="10" t="s">
        <v>49</v>
      </c>
      <c r="AC21" s="2"/>
      <c r="AD21" s="10" t="s">
        <v>0</v>
      </c>
      <c r="AE21" s="11" t="s">
        <v>42</v>
      </c>
      <c r="AF21" s="10" t="s">
        <v>50</v>
      </c>
      <c r="AG21" s="12" t="s">
        <v>9</v>
      </c>
      <c r="AH21" s="13"/>
      <c r="AI21" s="14" t="s">
        <v>44</v>
      </c>
      <c r="AJ21" s="10" t="s">
        <v>45</v>
      </c>
      <c r="AK21" s="15" t="s">
        <v>9</v>
      </c>
      <c r="AL21" s="16" t="s">
        <v>46</v>
      </c>
      <c r="AM21" s="10" t="s">
        <v>47</v>
      </c>
      <c r="AN21" s="10" t="s">
        <v>48</v>
      </c>
      <c r="AO21" s="10" t="s">
        <v>49</v>
      </c>
    </row>
    <row r="22" spans="1:41" ht="15" thickBot="1" x14ac:dyDescent="0.35">
      <c r="A22" s="36" t="s">
        <v>17</v>
      </c>
      <c r="B22" s="17">
        <v>1113992</v>
      </c>
      <c r="C22" s="18">
        <v>0.72014161681591971</v>
      </c>
      <c r="D22" s="19">
        <v>0.15022190464563479</v>
      </c>
      <c r="E22" s="20">
        <v>0.87036352146155449</v>
      </c>
      <c r="F22" s="21"/>
      <c r="G22" s="22">
        <v>0.10470182909751596</v>
      </c>
      <c r="H22" s="19">
        <v>4.2998513454315648E-3</v>
      </c>
      <c r="I22" s="23">
        <v>0.97936520190450205</v>
      </c>
      <c r="J22" s="24">
        <v>5.2693376613117508E-3</v>
      </c>
      <c r="K22" s="19">
        <v>1.1807086585900078E-2</v>
      </c>
      <c r="L22" s="19">
        <v>2.0915769592600307E-4</v>
      </c>
      <c r="M22" s="19">
        <v>3.3492161523601604E-3</v>
      </c>
      <c r="O22" s="36" t="s">
        <v>17</v>
      </c>
      <c r="P22" s="17">
        <v>1007324</v>
      </c>
      <c r="Q22" s="18">
        <v>0.70236190143389809</v>
      </c>
      <c r="R22" s="19">
        <v>0.13129340708649848</v>
      </c>
      <c r="S22" s="20">
        <v>0.8336553085203966</v>
      </c>
      <c r="T22" s="21"/>
      <c r="U22" s="22">
        <v>0.11461059202401611</v>
      </c>
      <c r="V22" s="19">
        <v>5.9663027983052125E-3</v>
      </c>
      <c r="W22" s="23">
        <v>0.95423220334271797</v>
      </c>
      <c r="X22" s="24">
        <v>3.3991049553073289E-3</v>
      </c>
      <c r="Y22" s="19">
        <v>1.0255885891728976E-2</v>
      </c>
      <c r="Z22" s="19">
        <v>2.5910233450210656E-4</v>
      </c>
      <c r="AA22" s="19">
        <v>3.1853703475743657E-2</v>
      </c>
      <c r="AC22" s="36" t="s">
        <v>17</v>
      </c>
      <c r="AD22" s="17">
        <v>1002356</v>
      </c>
      <c r="AE22" s="18">
        <v>0.73683102610250251</v>
      </c>
      <c r="AF22" s="19">
        <v>0.1436156415485117</v>
      </c>
      <c r="AG22" s="20">
        <v>0.8804466676510142</v>
      </c>
      <c r="AH22" s="21"/>
      <c r="AI22" s="22">
        <v>9.8535849538487319E-2</v>
      </c>
      <c r="AJ22" s="19">
        <v>3.0797441228465733E-3</v>
      </c>
      <c r="AK22" s="23">
        <v>0.98206226131234808</v>
      </c>
      <c r="AL22" s="24">
        <v>4.1951163059831039E-3</v>
      </c>
      <c r="AM22" s="19">
        <v>9.927610549545272E-3</v>
      </c>
      <c r="AN22" s="19">
        <v>2.3644294043234141E-4</v>
      </c>
      <c r="AO22" s="19">
        <v>3.5785688916911756E-3</v>
      </c>
    </row>
    <row r="23" spans="1:41" ht="15" thickBot="1" x14ac:dyDescent="0.35">
      <c r="A23" s="36" t="s">
        <v>18</v>
      </c>
      <c r="B23" s="17">
        <v>580451</v>
      </c>
      <c r="C23" s="18">
        <v>0.68428515068455387</v>
      </c>
      <c r="D23" s="19">
        <v>0.17565306976816303</v>
      </c>
      <c r="E23" s="20">
        <v>0.85993822045271684</v>
      </c>
      <c r="F23" s="21"/>
      <c r="G23" s="22">
        <v>0.11827527215906253</v>
      </c>
      <c r="H23" s="19">
        <v>3.60409405789636E-3</v>
      </c>
      <c r="I23" s="23">
        <v>0.98181758666967578</v>
      </c>
      <c r="J23" s="24">
        <v>7.0927606292348535E-3</v>
      </c>
      <c r="K23" s="19">
        <v>8.3865821576670548E-3</v>
      </c>
      <c r="L23" s="19">
        <v>1.1198188994419856E-4</v>
      </c>
      <c r="M23" s="19">
        <v>2.5910886534780712E-3</v>
      </c>
      <c r="O23" s="36" t="s">
        <v>18</v>
      </c>
      <c r="P23" s="17">
        <v>547520</v>
      </c>
      <c r="Q23" s="18">
        <v>0.68347822910578604</v>
      </c>
      <c r="R23" s="19">
        <v>0.15405464640561076</v>
      </c>
      <c r="S23" s="20">
        <v>0.83753287551139677</v>
      </c>
      <c r="T23" s="21"/>
      <c r="U23" s="22">
        <v>0.11993169199298656</v>
      </c>
      <c r="V23" s="19">
        <v>3.2437171244886031E-3</v>
      </c>
      <c r="W23" s="23">
        <v>0.96070828462887192</v>
      </c>
      <c r="X23" s="24">
        <v>3.8190385739333725E-3</v>
      </c>
      <c r="Y23" s="19">
        <v>7.5339713617767383E-3</v>
      </c>
      <c r="Z23" s="19">
        <v>1.3515488018702514E-4</v>
      </c>
      <c r="AA23" s="19">
        <v>2.7803550555230858E-2</v>
      </c>
      <c r="AC23" s="36" t="s">
        <v>18</v>
      </c>
      <c r="AD23" s="17">
        <v>578887</v>
      </c>
      <c r="AE23" s="18">
        <v>0.70940269862684768</v>
      </c>
      <c r="AF23" s="19">
        <v>0.16035253857834086</v>
      </c>
      <c r="AG23" s="20">
        <v>0.86975523720518855</v>
      </c>
      <c r="AH23" s="21"/>
      <c r="AI23" s="22">
        <v>0.11081955545728268</v>
      </c>
      <c r="AJ23" s="19">
        <v>3.0195875879057573E-3</v>
      </c>
      <c r="AK23" s="23">
        <v>0.98359438025037704</v>
      </c>
      <c r="AL23" s="24">
        <v>4.9854289351807862E-3</v>
      </c>
      <c r="AM23" s="19">
        <v>8.2485873754290558E-3</v>
      </c>
      <c r="AN23" s="19">
        <v>1.7274528534929961E-4</v>
      </c>
      <c r="AO23" s="19">
        <v>2.9988581536638413E-3</v>
      </c>
    </row>
    <row r="24" spans="1:41" ht="15" thickBot="1" x14ac:dyDescent="0.35">
      <c r="A24" s="36" t="s">
        <v>19</v>
      </c>
      <c r="B24" s="17">
        <v>516561</v>
      </c>
      <c r="C24" s="18">
        <v>0.67648544895956142</v>
      </c>
      <c r="D24" s="19">
        <v>0.17030321685144639</v>
      </c>
      <c r="E24" s="20">
        <v>0.84678866581100776</v>
      </c>
      <c r="F24" s="21"/>
      <c r="G24" s="22">
        <v>0.12894895278582783</v>
      </c>
      <c r="H24" s="19">
        <v>2.6153735957611976E-3</v>
      </c>
      <c r="I24" s="23">
        <v>0.97835299219259686</v>
      </c>
      <c r="J24" s="24">
        <v>5.0545821306680139E-3</v>
      </c>
      <c r="K24" s="19">
        <v>1.2327682500227467E-2</v>
      </c>
      <c r="L24" s="19">
        <v>2.6908729075559326E-4</v>
      </c>
      <c r="M24" s="19">
        <v>3.9956558857521182E-3</v>
      </c>
      <c r="O24" s="36" t="s">
        <v>19</v>
      </c>
      <c r="P24" s="17">
        <v>482539</v>
      </c>
      <c r="Q24" s="18">
        <v>0.68382037514066218</v>
      </c>
      <c r="R24" s="19">
        <v>0.15614281954411974</v>
      </c>
      <c r="S24" s="20">
        <v>0.83996319468478187</v>
      </c>
      <c r="T24" s="21"/>
      <c r="U24" s="22">
        <v>0.1228439566542808</v>
      </c>
      <c r="V24" s="19">
        <v>2.837076381390934E-3</v>
      </c>
      <c r="W24" s="23">
        <v>0.96564422772045366</v>
      </c>
      <c r="X24" s="24">
        <v>2.9469120630664048E-3</v>
      </c>
      <c r="Y24" s="19">
        <v>9.9266587778397194E-3</v>
      </c>
      <c r="Z24" s="19">
        <v>2.507569336364522E-4</v>
      </c>
      <c r="AA24" s="19">
        <v>2.1231444505003742E-2</v>
      </c>
      <c r="AC24" s="36" t="s">
        <v>19</v>
      </c>
      <c r="AD24" s="17">
        <v>538326</v>
      </c>
      <c r="AE24" s="18">
        <v>0.69670236993940471</v>
      </c>
      <c r="AF24" s="19">
        <v>0.15669687141248984</v>
      </c>
      <c r="AG24" s="20">
        <v>0.85339924135189449</v>
      </c>
      <c r="AH24" s="21"/>
      <c r="AI24" s="22">
        <v>0.12495402414150533</v>
      </c>
      <c r="AJ24" s="19">
        <v>1.9932160066576756E-3</v>
      </c>
      <c r="AK24" s="23">
        <v>0.98034648150005754</v>
      </c>
      <c r="AL24" s="24">
        <v>3.6910719526829466E-3</v>
      </c>
      <c r="AM24" s="19">
        <v>1.1162381159371831E-2</v>
      </c>
      <c r="AN24" s="19">
        <v>2.9350245018817592E-4</v>
      </c>
      <c r="AO24" s="19">
        <v>4.506562937699461E-3</v>
      </c>
    </row>
    <row r="25" spans="1:41" ht="15" thickBot="1" x14ac:dyDescent="0.35">
      <c r="A25" s="36" t="s">
        <v>20</v>
      </c>
      <c r="B25" s="17">
        <v>384761</v>
      </c>
      <c r="C25" s="30">
        <v>0.86305264826736594</v>
      </c>
      <c r="D25" s="31">
        <v>2.8537195817663431E-2</v>
      </c>
      <c r="E25" s="32">
        <v>0.89158984408502939</v>
      </c>
      <c r="F25" s="21"/>
      <c r="G25" s="33">
        <v>8.9925954033802796E-2</v>
      </c>
      <c r="H25" s="34">
        <v>3.2513690316846042E-3</v>
      </c>
      <c r="I25" s="35">
        <v>0.98476716715051682</v>
      </c>
      <c r="J25" s="24">
        <v>3.3891168803490998E-3</v>
      </c>
      <c r="K25" s="19">
        <v>9.3434625650728638E-3</v>
      </c>
      <c r="L25" s="19">
        <v>5.0680812244484244E-4</v>
      </c>
      <c r="M25" s="19">
        <v>1.9934452816163799E-3</v>
      </c>
      <c r="O25" s="36" t="s">
        <v>20</v>
      </c>
      <c r="P25" s="17">
        <v>345716</v>
      </c>
      <c r="Q25" s="30">
        <v>0.85958995244651681</v>
      </c>
      <c r="R25" s="31">
        <v>2.5382105543278299E-2</v>
      </c>
      <c r="S25" s="32">
        <v>0.88497205798979506</v>
      </c>
      <c r="T25" s="21"/>
      <c r="U25" s="33">
        <v>9.3336727255897908E-2</v>
      </c>
      <c r="V25" s="34">
        <v>3.1065961656388482E-3</v>
      </c>
      <c r="W25" s="35">
        <v>0.98141538141133178</v>
      </c>
      <c r="X25" s="24">
        <v>3.0487452128336555E-3</v>
      </c>
      <c r="Y25" s="19">
        <v>7.0664938851542885E-3</v>
      </c>
      <c r="Z25" s="19">
        <v>4.3098959839868564E-4</v>
      </c>
      <c r="AA25" s="19">
        <v>8.0383898922815264E-3</v>
      </c>
      <c r="AC25" s="36" t="s">
        <v>20</v>
      </c>
      <c r="AD25" s="17">
        <v>348660</v>
      </c>
      <c r="AE25" s="30">
        <v>0.87277577009120633</v>
      </c>
      <c r="AF25" s="31">
        <v>2.5448861354901622E-2</v>
      </c>
      <c r="AG25" s="32">
        <v>0.89822463144610798</v>
      </c>
      <c r="AH25" s="21"/>
      <c r="AI25" s="33">
        <v>8.8180462341536162E-2</v>
      </c>
      <c r="AJ25" s="34">
        <v>1.9876097057305109E-3</v>
      </c>
      <c r="AK25" s="35">
        <v>0.98839270349337471</v>
      </c>
      <c r="AL25" s="24">
        <v>2.5899156771639993E-3</v>
      </c>
      <c r="AM25" s="19">
        <v>7.044111742098319E-3</v>
      </c>
      <c r="AN25" s="19">
        <v>3.6138358286009293E-4</v>
      </c>
      <c r="AO25" s="19">
        <v>1.6118855045029541E-3</v>
      </c>
    </row>
    <row r="26" spans="1:41" x14ac:dyDescent="0.3">
      <c r="A26" s="45"/>
      <c r="B26" s="45"/>
      <c r="C26" s="44"/>
      <c r="D26" s="44"/>
      <c r="E26" s="44"/>
      <c r="F26" s="44"/>
      <c r="G26" s="44"/>
      <c r="H26" s="44"/>
      <c r="I26" s="44"/>
      <c r="J26" s="44"/>
      <c r="K26" s="44"/>
      <c r="L26" s="44"/>
      <c r="M26" s="44"/>
      <c r="O26" s="45"/>
      <c r="P26" s="45"/>
      <c r="Q26" s="44"/>
      <c r="R26" s="44"/>
      <c r="S26" s="44"/>
      <c r="T26" s="44"/>
      <c r="U26" s="44"/>
      <c r="V26" s="44"/>
      <c r="W26" s="44"/>
      <c r="X26" s="44"/>
      <c r="Y26" s="44"/>
      <c r="Z26" s="44"/>
      <c r="AA26" s="44"/>
    </row>
    <row r="27" spans="1:41" x14ac:dyDescent="0.3">
      <c r="A27" s="45"/>
      <c r="B27" s="45"/>
      <c r="C27" s="44"/>
      <c r="D27" s="44"/>
      <c r="E27" s="44"/>
      <c r="F27" s="44"/>
      <c r="G27" s="44"/>
      <c r="H27" s="44"/>
      <c r="I27" s="44"/>
      <c r="J27" s="44"/>
      <c r="K27" s="44"/>
      <c r="L27" s="44"/>
      <c r="M27" s="44"/>
      <c r="O27" s="45"/>
      <c r="P27" s="45"/>
      <c r="Q27" s="44"/>
      <c r="R27" s="44"/>
      <c r="S27" s="44"/>
      <c r="T27" s="44"/>
      <c r="U27" s="44"/>
      <c r="V27" s="44"/>
      <c r="W27" s="44"/>
      <c r="X27" s="44"/>
      <c r="Y27" s="44"/>
      <c r="Z27" s="44"/>
      <c r="AA27" s="44"/>
    </row>
    <row r="28" spans="1:41" ht="15" thickBot="1" x14ac:dyDescent="0.35">
      <c r="A28" s="1" t="s">
        <v>54</v>
      </c>
      <c r="O28" s="1" t="s">
        <v>53</v>
      </c>
      <c r="AC28" s="1" t="s">
        <v>33</v>
      </c>
    </row>
    <row r="29" spans="1:41" x14ac:dyDescent="0.3">
      <c r="A29" s="1" t="s">
        <v>51</v>
      </c>
      <c r="B29" s="4"/>
      <c r="C29" s="52" t="s">
        <v>5</v>
      </c>
      <c r="D29" s="53"/>
      <c r="E29" s="54"/>
      <c r="F29" s="5"/>
      <c r="G29" s="55" t="s">
        <v>6</v>
      </c>
      <c r="H29" s="56"/>
      <c r="I29" s="57"/>
      <c r="J29" s="4"/>
      <c r="K29" s="4"/>
      <c r="L29" s="4"/>
      <c r="M29" s="4"/>
      <c r="O29" s="1" t="s">
        <v>51</v>
      </c>
      <c r="P29" s="4"/>
      <c r="Q29" s="52" t="s">
        <v>5</v>
      </c>
      <c r="R29" s="53"/>
      <c r="S29" s="54"/>
      <c r="T29" s="5"/>
      <c r="U29" s="55" t="s">
        <v>6</v>
      </c>
      <c r="V29" s="56"/>
      <c r="W29" s="57"/>
      <c r="X29" s="4"/>
      <c r="Y29" s="4"/>
      <c r="Z29" s="4"/>
      <c r="AA29" s="4"/>
      <c r="AC29" s="1" t="s">
        <v>51</v>
      </c>
      <c r="AD29" s="4"/>
      <c r="AE29" s="52" t="s">
        <v>5</v>
      </c>
      <c r="AF29" s="53"/>
      <c r="AG29" s="54"/>
      <c r="AH29" s="5"/>
      <c r="AI29" s="55" t="s">
        <v>6</v>
      </c>
      <c r="AJ29" s="56"/>
      <c r="AK29" s="57"/>
      <c r="AL29" s="4"/>
      <c r="AM29" s="4"/>
      <c r="AN29" s="4"/>
      <c r="AO29" s="4"/>
    </row>
    <row r="30" spans="1:41" ht="15" thickBot="1" x14ac:dyDescent="0.35">
      <c r="B30" s="4"/>
      <c r="C30" s="6"/>
      <c r="D30" s="4"/>
      <c r="E30" s="7"/>
      <c r="F30" s="5"/>
      <c r="G30" s="8"/>
      <c r="H30" s="4"/>
      <c r="I30" s="9"/>
      <c r="J30" s="4"/>
      <c r="K30" s="4"/>
      <c r="L30" s="4"/>
      <c r="M30" s="4"/>
      <c r="P30" s="4"/>
      <c r="Q30" s="6"/>
      <c r="R30" s="4"/>
      <c r="S30" s="7"/>
      <c r="T30" s="5"/>
      <c r="U30" s="8"/>
      <c r="V30" s="4"/>
      <c r="W30" s="9"/>
      <c r="X30" s="4"/>
      <c r="Y30" s="4"/>
      <c r="Z30" s="4"/>
      <c r="AA30" s="4"/>
      <c r="AD30" s="4"/>
      <c r="AE30" s="6"/>
      <c r="AF30" s="4"/>
      <c r="AG30" s="7"/>
      <c r="AH30" s="5"/>
      <c r="AI30" s="8"/>
      <c r="AJ30" s="4"/>
      <c r="AK30" s="9"/>
      <c r="AL30" s="4"/>
      <c r="AM30" s="4"/>
      <c r="AN30" s="4"/>
      <c r="AO30" s="4"/>
    </row>
    <row r="31" spans="1:41" ht="43.8" thickBot="1" x14ac:dyDescent="0.35">
      <c r="A31" s="2"/>
      <c r="B31" s="10" t="s">
        <v>52</v>
      </c>
      <c r="C31" s="11" t="s">
        <v>7</v>
      </c>
      <c r="D31" s="10" t="s">
        <v>39</v>
      </c>
      <c r="E31" s="12" t="s">
        <v>9</v>
      </c>
      <c r="F31" s="13"/>
      <c r="G31" s="14" t="s">
        <v>10</v>
      </c>
      <c r="H31" s="10" t="s">
        <v>11</v>
      </c>
      <c r="I31" s="15" t="s">
        <v>9</v>
      </c>
      <c r="J31" s="16" t="s">
        <v>12</v>
      </c>
      <c r="K31" s="10" t="s">
        <v>13</v>
      </c>
      <c r="L31" s="10" t="s">
        <v>14</v>
      </c>
      <c r="M31" s="10" t="s">
        <v>15</v>
      </c>
      <c r="O31" s="2"/>
      <c r="P31" s="10" t="s">
        <v>52</v>
      </c>
      <c r="Q31" s="11" t="s">
        <v>7</v>
      </c>
      <c r="R31" s="10" t="s">
        <v>39</v>
      </c>
      <c r="S31" s="12" t="s">
        <v>9</v>
      </c>
      <c r="T31" s="13"/>
      <c r="U31" s="14" t="s">
        <v>10</v>
      </c>
      <c r="V31" s="10" t="s">
        <v>11</v>
      </c>
      <c r="W31" s="15" t="s">
        <v>9</v>
      </c>
      <c r="X31" s="16" t="s">
        <v>12</v>
      </c>
      <c r="Y31" s="10" t="s">
        <v>13</v>
      </c>
      <c r="Z31" s="10" t="s">
        <v>14</v>
      </c>
      <c r="AA31" s="10" t="s">
        <v>15</v>
      </c>
      <c r="AC31" s="2"/>
      <c r="AD31" s="10" t="s">
        <v>52</v>
      </c>
      <c r="AE31" s="11" t="s">
        <v>7</v>
      </c>
      <c r="AF31" s="10" t="s">
        <v>39</v>
      </c>
      <c r="AG31" s="12" t="s">
        <v>9</v>
      </c>
      <c r="AH31" s="13"/>
      <c r="AI31" s="14" t="s">
        <v>10</v>
      </c>
      <c r="AJ31" s="10" t="s">
        <v>11</v>
      </c>
      <c r="AK31" s="15" t="s">
        <v>9</v>
      </c>
      <c r="AL31" s="16" t="s">
        <v>12</v>
      </c>
      <c r="AM31" s="10" t="s">
        <v>13</v>
      </c>
      <c r="AN31" s="10" t="s">
        <v>14</v>
      </c>
      <c r="AO31" s="10" t="s">
        <v>15</v>
      </c>
    </row>
    <row r="32" spans="1:41" ht="15" thickBot="1" x14ac:dyDescent="0.35">
      <c r="A32" s="36" t="s">
        <v>16</v>
      </c>
      <c r="B32" s="17">
        <f>B19*2</f>
        <v>4422008</v>
      </c>
      <c r="C32" s="18">
        <f>(C6+C19)/2</f>
        <v>0.80198564571215458</v>
      </c>
      <c r="D32" s="19">
        <f>(D6+D19)/2</f>
        <v>0.10972282636697753</v>
      </c>
      <c r="E32" s="20">
        <f t="shared" ref="E32:M32" si="0">(E6+E19)/2</f>
        <v>0.91170847207913197</v>
      </c>
      <c r="F32" s="18">
        <f t="shared" si="0"/>
        <v>0</v>
      </c>
      <c r="G32" s="22">
        <f t="shared" si="0"/>
        <v>7.3809437808490336E-2</v>
      </c>
      <c r="H32" s="19">
        <f t="shared" si="0"/>
        <v>2.0017557934118757E-3</v>
      </c>
      <c r="I32" s="23">
        <f t="shared" si="0"/>
        <v>0.98751966568103433</v>
      </c>
      <c r="J32" s="24">
        <f t="shared" si="0"/>
        <v>3.3262790000918459E-3</v>
      </c>
      <c r="K32" s="19">
        <f t="shared" si="0"/>
        <v>7.0292253143045338E-3</v>
      </c>
      <c r="L32" s="19">
        <f t="shared" si="0"/>
        <v>1.2195159280054648E-4</v>
      </c>
      <c r="M32" s="19">
        <f t="shared" si="0"/>
        <v>2.0028784117687962E-3</v>
      </c>
      <c r="O32" s="36" t="s">
        <v>16</v>
      </c>
      <c r="P32" s="17">
        <f>P19*2</f>
        <v>4074766</v>
      </c>
      <c r="Q32" s="18">
        <f>(Q6+Q19)/2</f>
        <v>0.79746919246274095</v>
      </c>
      <c r="R32" s="19">
        <f>(R6+R19)/2</f>
        <v>9.98478861888559E-2</v>
      </c>
      <c r="S32" s="20">
        <f t="shared" ref="S32:AA32" si="1">(S6+S19)/2</f>
        <v>0.89731707865159693</v>
      </c>
      <c r="T32" s="18">
        <f t="shared" si="1"/>
        <v>0</v>
      </c>
      <c r="U32" s="22">
        <f t="shared" si="1"/>
        <v>7.3163506495276337E-2</v>
      </c>
      <c r="V32" s="19">
        <f t="shared" si="1"/>
        <v>2.4761913695212547E-3</v>
      </c>
      <c r="W32" s="23">
        <f t="shared" si="1"/>
        <v>0.97295677651639445</v>
      </c>
      <c r="X32" s="24">
        <f t="shared" si="1"/>
        <v>2.0850994283146173E-3</v>
      </c>
      <c r="Y32" s="19">
        <f t="shared" si="1"/>
        <v>6.1316539281568959E-3</v>
      </c>
      <c r="Z32" s="19">
        <f t="shared" si="1"/>
        <v>1.4112300839261887E-4</v>
      </c>
      <c r="AA32" s="19">
        <f t="shared" si="1"/>
        <v>1.8685347118741355E-2</v>
      </c>
      <c r="AC32" s="36" t="s">
        <v>16</v>
      </c>
      <c r="AD32" s="17">
        <f>AD19*2</f>
        <v>4239138</v>
      </c>
      <c r="AE32" s="18">
        <f>(AE6+AE19)/2</f>
        <v>0.81568577032043943</v>
      </c>
      <c r="AF32" s="19">
        <f>(AF6+AF19)/2</f>
        <v>0.10138682402425395</v>
      </c>
      <c r="AG32" s="20">
        <f t="shared" ref="AG32:AO32" si="2">(AG6+AG19)/2</f>
        <v>0.91707259434469335</v>
      </c>
      <c r="AH32" s="18">
        <f t="shared" si="2"/>
        <v>0</v>
      </c>
      <c r="AI32" s="22">
        <f t="shared" si="2"/>
        <v>6.9835219177196331E-2</v>
      </c>
      <c r="AJ32" s="19">
        <f t="shared" si="2"/>
        <v>1.6969139590768995E-3</v>
      </c>
      <c r="AK32" s="23">
        <f t="shared" si="2"/>
        <v>0.98860472748096662</v>
      </c>
      <c r="AL32" s="24">
        <f t="shared" si="2"/>
        <v>2.5994224471756716E-3</v>
      </c>
      <c r="AM32" s="19">
        <f t="shared" si="2"/>
        <v>6.3371560591424826E-3</v>
      </c>
      <c r="AN32" s="19">
        <f t="shared" si="2"/>
        <v>2.2774769906595756E-4</v>
      </c>
      <c r="AO32" s="19">
        <f t="shared" si="2"/>
        <v>2.2309463136492352E-3</v>
      </c>
    </row>
    <row r="33" spans="1:41" ht="15" thickBot="1" x14ac:dyDescent="0.35">
      <c r="A33" s="3"/>
      <c r="B33" s="25"/>
      <c r="C33" s="26"/>
      <c r="D33" s="21"/>
      <c r="E33" s="27"/>
      <c r="F33" s="21"/>
      <c r="G33" s="28"/>
      <c r="H33" s="21"/>
      <c r="I33" s="29"/>
      <c r="J33" s="21"/>
      <c r="K33" s="21"/>
      <c r="L33" s="21"/>
      <c r="M33" s="21"/>
      <c r="O33" s="3"/>
      <c r="P33" s="25"/>
      <c r="Q33" s="26"/>
      <c r="R33" s="21"/>
      <c r="S33" s="27"/>
      <c r="T33" s="21"/>
      <c r="U33" s="28"/>
      <c r="V33" s="21"/>
      <c r="W33" s="29"/>
      <c r="X33" s="21"/>
      <c r="Y33" s="21"/>
      <c r="Z33" s="21"/>
      <c r="AA33" s="21"/>
      <c r="AC33" s="3"/>
      <c r="AD33" s="25"/>
      <c r="AE33" s="26"/>
      <c r="AF33" s="21"/>
      <c r="AG33" s="27"/>
      <c r="AH33" s="21"/>
      <c r="AI33" s="28"/>
      <c r="AJ33" s="21"/>
      <c r="AK33" s="29"/>
      <c r="AL33" s="21"/>
      <c r="AM33" s="21"/>
      <c r="AN33" s="21"/>
      <c r="AO33" s="21"/>
    </row>
    <row r="34" spans="1:41" ht="43.8" thickBot="1" x14ac:dyDescent="0.35">
      <c r="A34" s="2"/>
      <c r="B34" s="10" t="s">
        <v>52</v>
      </c>
      <c r="C34" s="11" t="s">
        <v>7</v>
      </c>
      <c r="D34" s="10" t="s">
        <v>39</v>
      </c>
      <c r="E34" s="12" t="s">
        <v>9</v>
      </c>
      <c r="F34" s="13"/>
      <c r="G34" s="14" t="s">
        <v>10</v>
      </c>
      <c r="H34" s="10" t="s">
        <v>11</v>
      </c>
      <c r="I34" s="15" t="s">
        <v>9</v>
      </c>
      <c r="J34" s="16" t="s">
        <v>12</v>
      </c>
      <c r="K34" s="10" t="s">
        <v>13</v>
      </c>
      <c r="L34" s="10" t="s">
        <v>14</v>
      </c>
      <c r="M34" s="10" t="s">
        <v>15</v>
      </c>
      <c r="O34" s="2"/>
      <c r="P34" s="10" t="s">
        <v>52</v>
      </c>
      <c r="Q34" s="11" t="s">
        <v>7</v>
      </c>
      <c r="R34" s="10" t="s">
        <v>39</v>
      </c>
      <c r="S34" s="12" t="s">
        <v>9</v>
      </c>
      <c r="T34" s="13"/>
      <c r="U34" s="14" t="s">
        <v>10</v>
      </c>
      <c r="V34" s="10" t="s">
        <v>11</v>
      </c>
      <c r="W34" s="15" t="s">
        <v>9</v>
      </c>
      <c r="X34" s="16" t="s">
        <v>12</v>
      </c>
      <c r="Y34" s="10" t="s">
        <v>13</v>
      </c>
      <c r="Z34" s="10" t="s">
        <v>14</v>
      </c>
      <c r="AA34" s="10" t="s">
        <v>15</v>
      </c>
      <c r="AC34" s="2"/>
      <c r="AD34" s="10" t="s">
        <v>52</v>
      </c>
      <c r="AE34" s="11" t="s">
        <v>7</v>
      </c>
      <c r="AF34" s="10" t="s">
        <v>39</v>
      </c>
      <c r="AG34" s="12" t="s">
        <v>9</v>
      </c>
      <c r="AH34" s="13"/>
      <c r="AI34" s="14" t="s">
        <v>10</v>
      </c>
      <c r="AJ34" s="10" t="s">
        <v>11</v>
      </c>
      <c r="AK34" s="15" t="s">
        <v>9</v>
      </c>
      <c r="AL34" s="16" t="s">
        <v>12</v>
      </c>
      <c r="AM34" s="10" t="s">
        <v>13</v>
      </c>
      <c r="AN34" s="10" t="s">
        <v>14</v>
      </c>
      <c r="AO34" s="10" t="s">
        <v>15</v>
      </c>
    </row>
    <row r="35" spans="1:41" ht="15" thickBot="1" x14ac:dyDescent="0.35">
      <c r="A35" s="36" t="s">
        <v>17</v>
      </c>
      <c r="B35" s="17">
        <f>B22*2</f>
        <v>2227984</v>
      </c>
      <c r="C35" s="18">
        <f>(C9+C22)/2</f>
        <v>0.81696861377819596</v>
      </c>
      <c r="D35" s="19">
        <f t="shared" ref="D35:M35" si="3">(D9+D22)/2</f>
        <v>0.10211787876394085</v>
      </c>
      <c r="E35" s="20">
        <f t="shared" si="3"/>
        <v>0.9190864925421367</v>
      </c>
      <c r="F35" s="18">
        <f t="shared" si="3"/>
        <v>0</v>
      </c>
      <c r="G35" s="22">
        <f t="shared" si="3"/>
        <v>6.6013490222550972E-2</v>
      </c>
      <c r="H35" s="19">
        <f t="shared" si="3"/>
        <v>2.4659063978915464E-3</v>
      </c>
      <c r="I35" s="23">
        <f t="shared" si="3"/>
        <v>0.98756588916257926</v>
      </c>
      <c r="J35" s="24">
        <f t="shared" si="3"/>
        <v>2.96231929852279E-3</v>
      </c>
      <c r="K35" s="19">
        <f t="shared" si="3"/>
        <v>7.4022075562481596E-3</v>
      </c>
      <c r="L35" s="19">
        <f t="shared" si="3"/>
        <v>1.2702066083059843E-4</v>
      </c>
      <c r="M35" s="19">
        <f t="shared" si="3"/>
        <v>1.9425633218191872E-3</v>
      </c>
      <c r="O35" s="36" t="s">
        <v>17</v>
      </c>
      <c r="P35" s="17">
        <f>P22*2</f>
        <v>2014648</v>
      </c>
      <c r="Q35" s="18">
        <f>(Q9+Q22)/2</f>
        <v>0.80251537737609746</v>
      </c>
      <c r="R35" s="19">
        <f t="shared" ref="R35:AA35" si="4">(R9+R22)/2</f>
        <v>9.3018730815507225E-2</v>
      </c>
      <c r="S35" s="20">
        <f t="shared" si="4"/>
        <v>0.89553410819160462</v>
      </c>
      <c r="T35" s="18">
        <f t="shared" si="4"/>
        <v>0</v>
      </c>
      <c r="U35" s="22">
        <f t="shared" si="4"/>
        <v>7.0794004709507571E-2</v>
      </c>
      <c r="V35" s="19">
        <f t="shared" si="4"/>
        <v>3.3365630124964759E-3</v>
      </c>
      <c r="W35" s="23">
        <f t="shared" si="4"/>
        <v>0.96966467591360872</v>
      </c>
      <c r="X35" s="24">
        <f t="shared" si="4"/>
        <v>2.0375767876075622E-3</v>
      </c>
      <c r="Y35" s="19">
        <f t="shared" si="4"/>
        <v>6.6021458835488879E-3</v>
      </c>
      <c r="Z35" s="19">
        <f t="shared" si="4"/>
        <v>1.7124579579162215E-4</v>
      </c>
      <c r="AA35" s="19">
        <f t="shared" si="4"/>
        <v>2.15243556194432E-2</v>
      </c>
      <c r="AC35" s="36" t="s">
        <v>17</v>
      </c>
      <c r="AD35" s="17">
        <f>AD22*2</f>
        <v>2004712</v>
      </c>
      <c r="AE35" s="18">
        <f>(AE9+AE22)/2</f>
        <v>0.82794585955488875</v>
      </c>
      <c r="AF35" s="19">
        <f t="shared" ref="AF35:AO35" si="5">(AF9+AF22)/2</f>
        <v>9.6913172565435829E-2</v>
      </c>
      <c r="AG35" s="20">
        <f t="shared" si="5"/>
        <v>0.9248590321203245</v>
      </c>
      <c r="AH35" s="18">
        <f t="shared" si="5"/>
        <v>0</v>
      </c>
      <c r="AI35" s="22">
        <f t="shared" si="5"/>
        <v>6.2084728379936865E-2</v>
      </c>
      <c r="AJ35" s="19">
        <f t="shared" si="5"/>
        <v>1.8785740794687714E-3</v>
      </c>
      <c r="AK35" s="23">
        <f t="shared" si="5"/>
        <v>0.98882233457973023</v>
      </c>
      <c r="AL35" s="24">
        <f t="shared" si="5"/>
        <v>2.4696814305496251E-3</v>
      </c>
      <c r="AM35" s="19">
        <f t="shared" si="5"/>
        <v>6.3375686881706698E-3</v>
      </c>
      <c r="AN35" s="19">
        <f t="shared" si="5"/>
        <v>2.7984069532182177E-4</v>
      </c>
      <c r="AO35" s="19">
        <f t="shared" si="5"/>
        <v>2.0905746062277273E-3</v>
      </c>
    </row>
    <row r="36" spans="1:41" ht="15" thickBot="1" x14ac:dyDescent="0.35">
      <c r="A36" s="36" t="s">
        <v>18</v>
      </c>
      <c r="B36" s="17">
        <f t="shared" ref="B36:B38" si="6">B23*2</f>
        <v>1160902</v>
      </c>
      <c r="C36" s="18">
        <f>(C10+C23)/2</f>
        <v>0.79729382841962537</v>
      </c>
      <c r="D36" s="19">
        <f t="shared" ref="D36:M36" si="7">(D10+D23)/2</f>
        <v>0.11475214962158735</v>
      </c>
      <c r="E36" s="20">
        <f t="shared" si="7"/>
        <v>0.91204597804121268</v>
      </c>
      <c r="F36" s="18">
        <f t="shared" si="7"/>
        <v>0</v>
      </c>
      <c r="G36" s="22">
        <f t="shared" si="7"/>
        <v>7.4734129151297873E-2</v>
      </c>
      <c r="H36" s="19">
        <f t="shared" si="7"/>
        <v>1.9596830740234751E-3</v>
      </c>
      <c r="I36" s="23">
        <f t="shared" si="7"/>
        <v>0.98873979026653414</v>
      </c>
      <c r="J36" s="24">
        <f t="shared" si="7"/>
        <v>3.9762184921724661E-3</v>
      </c>
      <c r="K36" s="19">
        <f t="shared" si="7"/>
        <v>5.5896191065223418E-3</v>
      </c>
      <c r="L36" s="19">
        <f t="shared" si="7"/>
        <v>6.4604936506268402E-5</v>
      </c>
      <c r="M36" s="19">
        <f t="shared" si="7"/>
        <v>1.6297671982647974E-3</v>
      </c>
      <c r="O36" s="36" t="s">
        <v>18</v>
      </c>
      <c r="P36" s="17">
        <f t="shared" ref="P36:P38" si="8">P23*2</f>
        <v>1095040</v>
      </c>
      <c r="Q36" s="18">
        <f>(Q10+Q23)/2</f>
        <v>0.79455545002922268</v>
      </c>
      <c r="R36" s="19">
        <f t="shared" ref="R36:AA36" si="9">(R10+R23)/2</f>
        <v>0.10323275862068966</v>
      </c>
      <c r="S36" s="20">
        <f t="shared" si="9"/>
        <v>0.89778820864991227</v>
      </c>
      <c r="T36" s="18">
        <f t="shared" si="9"/>
        <v>0</v>
      </c>
      <c r="U36" s="22">
        <f t="shared" si="9"/>
        <v>7.3700504091174748E-2</v>
      </c>
      <c r="V36" s="19">
        <f t="shared" si="9"/>
        <v>1.8227644652250147E-3</v>
      </c>
      <c r="W36" s="23">
        <f t="shared" si="9"/>
        <v>0.97331147720631206</v>
      </c>
      <c r="X36" s="24">
        <f t="shared" si="9"/>
        <v>2.266583869082408E-3</v>
      </c>
      <c r="Y36" s="19">
        <f t="shared" si="9"/>
        <v>5.1477571595558149E-3</v>
      </c>
      <c r="Z36" s="19">
        <f t="shared" si="9"/>
        <v>8.2188778492109881E-5</v>
      </c>
      <c r="AA36" s="19">
        <f t="shared" si="9"/>
        <v>1.919199298655757E-2</v>
      </c>
      <c r="AC36" s="36" t="s">
        <v>18</v>
      </c>
      <c r="AD36" s="17">
        <f t="shared" ref="AD36:AD38" si="10">AD23*2</f>
        <v>1157774</v>
      </c>
      <c r="AE36" s="18">
        <f>(AE10+AE23)/2</f>
        <v>0.81338499569000511</v>
      </c>
      <c r="AF36" s="19">
        <f t="shared" ref="AF36:AO36" si="11">(AF10+AF23)/2</f>
        <v>0.10396415880819573</v>
      </c>
      <c r="AG36" s="20">
        <f t="shared" si="11"/>
        <v>0.91734915449820087</v>
      </c>
      <c r="AH36" s="18">
        <f t="shared" si="11"/>
        <v>0</v>
      </c>
      <c r="AI36" s="22">
        <f t="shared" si="11"/>
        <v>7.0313377222152168E-2</v>
      </c>
      <c r="AJ36" s="19">
        <f t="shared" si="11"/>
        <v>1.9675688001285227E-3</v>
      </c>
      <c r="AK36" s="23">
        <f t="shared" si="11"/>
        <v>0.9896301005204815</v>
      </c>
      <c r="AL36" s="24">
        <f t="shared" si="11"/>
        <v>2.9211227752566561E-3</v>
      </c>
      <c r="AM36" s="19">
        <f t="shared" si="11"/>
        <v>5.4069274314330774E-3</v>
      </c>
      <c r="AN36" s="19">
        <f t="shared" si="11"/>
        <v>2.0556688956566653E-4</v>
      </c>
      <c r="AO36" s="19">
        <f t="shared" si="11"/>
        <v>1.8362823832630548E-3</v>
      </c>
    </row>
    <row r="37" spans="1:41" ht="15" thickBot="1" x14ac:dyDescent="0.35">
      <c r="A37" s="36" t="s">
        <v>19</v>
      </c>
      <c r="B37" s="17">
        <f t="shared" si="6"/>
        <v>1033122</v>
      </c>
      <c r="C37" s="18">
        <f>(C11+C24)/2</f>
        <v>0.7916944949386423</v>
      </c>
      <c r="D37" s="19">
        <f t="shared" ref="D37:M37" si="12">(D11+D24)/2</f>
        <v>0.11229845071540437</v>
      </c>
      <c r="E37" s="20">
        <f t="shared" si="12"/>
        <v>0.90399294565404664</v>
      </c>
      <c r="F37" s="18">
        <f t="shared" si="12"/>
        <v>0</v>
      </c>
      <c r="G37" s="22">
        <f t="shared" si="12"/>
        <v>8.0680694051622176E-2</v>
      </c>
      <c r="H37" s="19">
        <f t="shared" si="12"/>
        <v>1.579677908320605E-3</v>
      </c>
      <c r="I37" s="23">
        <f t="shared" si="12"/>
        <v>0.98625331761398949</v>
      </c>
      <c r="J37" s="24">
        <f t="shared" si="12"/>
        <v>3.0402992095802817E-3</v>
      </c>
      <c r="K37" s="19">
        <f t="shared" si="12"/>
        <v>8.0958492801431001E-3</v>
      </c>
      <c r="L37" s="19">
        <f t="shared" si="12"/>
        <v>1.7422918106477261E-4</v>
      </c>
      <c r="M37" s="19">
        <f t="shared" si="12"/>
        <v>2.4363047152224033E-3</v>
      </c>
      <c r="O37" s="36" t="s">
        <v>19</v>
      </c>
      <c r="P37" s="17">
        <f t="shared" si="8"/>
        <v>965078</v>
      </c>
      <c r="Q37" s="18">
        <f>(Q11+Q24)/2</f>
        <v>0.79533674998290294</v>
      </c>
      <c r="R37" s="19">
        <f t="shared" ref="R37:AA37" si="13">(R11+R24)/2</f>
        <v>0.1032921691303708</v>
      </c>
      <c r="S37" s="20">
        <f t="shared" si="13"/>
        <v>0.89862891911327369</v>
      </c>
      <c r="T37" s="18">
        <f t="shared" si="13"/>
        <v>0</v>
      </c>
      <c r="U37" s="22">
        <f t="shared" si="13"/>
        <v>7.4996010685146691E-2</v>
      </c>
      <c r="V37" s="19">
        <f t="shared" si="13"/>
        <v>2.2692466308422738E-3</v>
      </c>
      <c r="W37" s="23">
        <f t="shared" si="13"/>
        <v>0.97589417642926268</v>
      </c>
      <c r="X37" s="24">
        <f t="shared" si="13"/>
        <v>1.951137628253882E-3</v>
      </c>
      <c r="Y37" s="19">
        <f t="shared" si="13"/>
        <v>6.6450587413659831E-3</v>
      </c>
      <c r="Z37" s="19">
        <f t="shared" si="13"/>
        <v>1.6993445089412464E-4</v>
      </c>
      <c r="AA37" s="19">
        <f t="shared" si="13"/>
        <v>1.5339692750223299E-2</v>
      </c>
      <c r="AC37" s="36" t="s">
        <v>19</v>
      </c>
      <c r="AD37" s="17">
        <f t="shared" si="10"/>
        <v>1076652</v>
      </c>
      <c r="AE37" s="18">
        <f>(AE11+AE24)/2</f>
        <v>0.80572645571642454</v>
      </c>
      <c r="AF37" s="19">
        <f t="shared" ref="AF37:AO37" si="14">(AF11+AF24)/2</f>
        <v>0.10328314069913028</v>
      </c>
      <c r="AG37" s="20">
        <f t="shared" si="14"/>
        <v>0.9090095964155549</v>
      </c>
      <c r="AH37" s="18">
        <f t="shared" si="14"/>
        <v>0</v>
      </c>
      <c r="AI37" s="22">
        <f t="shared" si="14"/>
        <v>7.7107551929499973E-2</v>
      </c>
      <c r="AJ37" s="19">
        <f t="shared" si="14"/>
        <v>1.2445989976334042E-3</v>
      </c>
      <c r="AK37" s="23">
        <f t="shared" si="14"/>
        <v>0.98736174734268822</v>
      </c>
      <c r="AL37" s="24">
        <f t="shared" si="14"/>
        <v>2.4074631357207344E-3</v>
      </c>
      <c r="AM37" s="19">
        <f t="shared" si="14"/>
        <v>7.2669720578236981E-3</v>
      </c>
      <c r="AN37" s="19">
        <f t="shared" si="14"/>
        <v>1.978355123103844E-4</v>
      </c>
      <c r="AO37" s="19">
        <f t="shared" si="14"/>
        <v>2.7659819514569239E-3</v>
      </c>
    </row>
    <row r="38" spans="1:41" ht="15" thickBot="1" x14ac:dyDescent="0.35">
      <c r="A38" s="36" t="s">
        <v>20</v>
      </c>
      <c r="B38" s="17">
        <f t="shared" si="6"/>
        <v>769522</v>
      </c>
      <c r="C38" s="30">
        <f>(C12+C25)/2</f>
        <v>0.90745553733356554</v>
      </c>
      <c r="D38" s="31">
        <f t="shared" ref="D38:M38" si="15">(D12+D25)/2</f>
        <v>2.0931175456971991E-2</v>
      </c>
      <c r="E38" s="32">
        <f t="shared" si="15"/>
        <v>0.92838671279053742</v>
      </c>
      <c r="F38" s="18">
        <f t="shared" si="15"/>
        <v>0</v>
      </c>
      <c r="G38" s="33">
        <f t="shared" si="15"/>
        <v>5.9121116745200264E-2</v>
      </c>
      <c r="H38" s="34">
        <f t="shared" si="15"/>
        <v>2.4261814477038995E-3</v>
      </c>
      <c r="I38" s="35">
        <f t="shared" si="15"/>
        <v>0.98993401098344158</v>
      </c>
      <c r="J38" s="24">
        <f t="shared" si="15"/>
        <v>2.3521094913465761E-3</v>
      </c>
      <c r="K38" s="19">
        <f t="shared" si="15"/>
        <v>5.6619563833132779E-3</v>
      </c>
      <c r="L38" s="19">
        <f t="shared" si="15"/>
        <v>2.819932373603354E-4</v>
      </c>
      <c r="M38" s="19">
        <f t="shared" si="15"/>
        <v>1.7699299045381418E-3</v>
      </c>
      <c r="O38" s="36" t="s">
        <v>20</v>
      </c>
      <c r="P38" s="17">
        <f t="shared" si="8"/>
        <v>691432</v>
      </c>
      <c r="Q38" s="30">
        <f>(Q12+Q25)/2</f>
        <v>0.90591410290527485</v>
      </c>
      <c r="R38" s="31">
        <f t="shared" ref="R38:AA38" si="16">(R12+R25)/2</f>
        <v>1.8185447014312326E-2</v>
      </c>
      <c r="S38" s="32">
        <f t="shared" si="16"/>
        <v>0.9240995499195872</v>
      </c>
      <c r="T38" s="18">
        <f t="shared" si="16"/>
        <v>0</v>
      </c>
      <c r="U38" s="33">
        <f t="shared" si="16"/>
        <v>6.0556931122655588E-2</v>
      </c>
      <c r="V38" s="34">
        <f t="shared" si="16"/>
        <v>2.2952365525460206E-3</v>
      </c>
      <c r="W38" s="35">
        <f t="shared" si="16"/>
        <v>0.98695171759478872</v>
      </c>
      <c r="X38" s="24">
        <f t="shared" si="16"/>
        <v>2.2460632426616065E-3</v>
      </c>
      <c r="Y38" s="19">
        <f t="shared" si="16"/>
        <v>4.2853093290446493E-3</v>
      </c>
      <c r="Z38" s="19">
        <f t="shared" si="16"/>
        <v>2.4731282324219882E-4</v>
      </c>
      <c r="AA38" s="19">
        <f t="shared" si="16"/>
        <v>6.2695970102627594E-3</v>
      </c>
      <c r="AC38" s="36" t="s">
        <v>20</v>
      </c>
      <c r="AD38" s="17">
        <f t="shared" si="10"/>
        <v>697320</v>
      </c>
      <c r="AE38" s="30">
        <f>(AE12+AE25)/2</f>
        <v>0.91621206906441799</v>
      </c>
      <c r="AF38" s="31">
        <f t="shared" ref="AF38:AO38" si="17">(AF12+AF25)/2</f>
        <v>1.7446796305856709E-2</v>
      </c>
      <c r="AG38" s="32">
        <f t="shared" si="17"/>
        <v>0.93365886537027476</v>
      </c>
      <c r="AH38" s="18">
        <f t="shared" si="17"/>
        <v>0</v>
      </c>
      <c r="AI38" s="33">
        <f t="shared" si="17"/>
        <v>5.6699936901279183E-2</v>
      </c>
      <c r="AJ38" s="34">
        <f t="shared" si="17"/>
        <v>1.5645614638903228E-3</v>
      </c>
      <c r="AK38" s="35">
        <f t="shared" si="17"/>
        <v>0.99192336373544432</v>
      </c>
      <c r="AL38" s="24">
        <f t="shared" si="17"/>
        <v>1.858544140423335E-3</v>
      </c>
      <c r="AM38" s="19">
        <f t="shared" si="17"/>
        <v>4.2892789537084842E-3</v>
      </c>
      <c r="AN38" s="19">
        <f t="shared" si="17"/>
        <v>2.0076865714449609E-4</v>
      </c>
      <c r="AO38" s="19">
        <f t="shared" si="17"/>
        <v>1.7280445132794127E-3</v>
      </c>
    </row>
    <row r="39" spans="1:41" x14ac:dyDescent="0.3">
      <c r="A39" s="45"/>
      <c r="B39" s="45"/>
      <c r="C39" s="44"/>
      <c r="D39" s="44"/>
      <c r="E39" s="44"/>
      <c r="F39" s="44"/>
      <c r="G39" s="44"/>
      <c r="H39" s="44"/>
      <c r="I39" s="44"/>
      <c r="J39" s="44"/>
      <c r="K39" s="44"/>
      <c r="L39" s="44"/>
      <c r="M39" s="44"/>
      <c r="O39" s="45"/>
      <c r="P39" s="45"/>
      <c r="Q39" s="44"/>
      <c r="R39" s="44"/>
      <c r="S39" s="44"/>
      <c r="T39" s="44"/>
      <c r="U39" s="44"/>
      <c r="V39" s="44"/>
      <c r="W39" s="44"/>
      <c r="X39" s="44"/>
      <c r="Y39" s="44"/>
      <c r="Z39" s="44"/>
      <c r="AA39" s="44"/>
    </row>
    <row r="41" spans="1:41" x14ac:dyDescent="0.3">
      <c r="A41" s="1" t="s">
        <v>54</v>
      </c>
      <c r="I41" s="44"/>
      <c r="O41" s="1" t="s">
        <v>53</v>
      </c>
      <c r="W41" s="44"/>
      <c r="AC41" s="1" t="s">
        <v>33</v>
      </c>
      <c r="AK41" s="44"/>
    </row>
    <row r="42" spans="1:41" x14ac:dyDescent="0.3">
      <c r="A42" s="1" t="s">
        <v>21</v>
      </c>
      <c r="I42" s="44"/>
      <c r="O42" s="1" t="s">
        <v>21</v>
      </c>
      <c r="W42" s="44"/>
      <c r="AC42" s="1" t="s">
        <v>21</v>
      </c>
      <c r="AK42" s="44"/>
    </row>
    <row r="43" spans="1:41" x14ac:dyDescent="0.3">
      <c r="I43" s="44"/>
      <c r="W43" s="44"/>
      <c r="AK43" s="44"/>
    </row>
    <row r="44" spans="1:41" ht="43.8" thickBot="1" x14ac:dyDescent="0.35">
      <c r="A44" s="2"/>
      <c r="B44" s="10" t="s">
        <v>22</v>
      </c>
      <c r="C44" s="10" t="s">
        <v>23</v>
      </c>
      <c r="D44" s="10" t="s">
        <v>24</v>
      </c>
      <c r="E44" s="10" t="s">
        <v>25</v>
      </c>
      <c r="G44" s="10" t="s">
        <v>26</v>
      </c>
      <c r="H44" s="10" t="s">
        <v>27</v>
      </c>
      <c r="I44" s="10" t="s">
        <v>28</v>
      </c>
      <c r="O44" s="2"/>
      <c r="P44" s="10" t="s">
        <v>22</v>
      </c>
      <c r="Q44" s="10" t="s">
        <v>23</v>
      </c>
      <c r="R44" s="10" t="s">
        <v>24</v>
      </c>
      <c r="S44" s="10" t="s">
        <v>25</v>
      </c>
      <c r="U44" s="10" t="s">
        <v>26</v>
      </c>
      <c r="V44" s="10" t="s">
        <v>27</v>
      </c>
      <c r="W44" s="10" t="s">
        <v>28</v>
      </c>
      <c r="AC44" s="2"/>
      <c r="AD44" s="10" t="s">
        <v>22</v>
      </c>
      <c r="AE44" s="10" t="s">
        <v>23</v>
      </c>
      <c r="AF44" s="10" t="s">
        <v>24</v>
      </c>
      <c r="AG44" s="10" t="s">
        <v>25</v>
      </c>
      <c r="AI44" s="10" t="s">
        <v>26</v>
      </c>
      <c r="AJ44" s="10" t="s">
        <v>27</v>
      </c>
      <c r="AK44" s="10" t="s">
        <v>28</v>
      </c>
    </row>
    <row r="45" spans="1:41" ht="15" thickBot="1" x14ac:dyDescent="0.35">
      <c r="A45" s="49" t="s">
        <v>16</v>
      </c>
      <c r="B45" s="19" t="s">
        <v>1</v>
      </c>
      <c r="C45" s="46">
        <f>C50+C53+C56</f>
        <v>44640</v>
      </c>
      <c r="D45" s="46">
        <f>D50+D53+D56</f>
        <v>3338</v>
      </c>
      <c r="E45" s="19">
        <f>(E50+E53+E56)/3</f>
        <v>0.93171827538733343</v>
      </c>
      <c r="G45" s="46">
        <f>G50+G53+G56</f>
        <v>51665.808074407105</v>
      </c>
      <c r="H45" s="46">
        <f>H50+H53+H56</f>
        <v>1360.4447476307</v>
      </c>
      <c r="I45" s="19">
        <f>(I50+I53+I56)/3</f>
        <v>0.96928927889100003</v>
      </c>
      <c r="O45" s="49" t="s">
        <v>16</v>
      </c>
      <c r="P45" s="19" t="s">
        <v>1</v>
      </c>
      <c r="Q45" s="46">
        <f>Q50+Q53+Q56</f>
        <v>43461</v>
      </c>
      <c r="R45" s="46">
        <f>R50+R53+R56</f>
        <v>3083</v>
      </c>
      <c r="S45" s="19">
        <f>(S50+S53+S56)/3</f>
        <v>0.93456202077633321</v>
      </c>
      <c r="U45" s="46">
        <f>U50+U53+U56</f>
        <v>51259.560620069104</v>
      </c>
      <c r="V45" s="46">
        <f>V50+V53+V56</f>
        <v>1108.5485633878002</v>
      </c>
      <c r="W45" s="19">
        <f>(W50+W53+W56)/3</f>
        <v>0.96769015408999992</v>
      </c>
      <c r="AC45" s="49" t="s">
        <v>16</v>
      </c>
      <c r="AD45" s="19" t="s">
        <v>1</v>
      </c>
      <c r="AE45" s="46">
        <f>AE50+AE53+AE56</f>
        <v>43461</v>
      </c>
      <c r="AF45" s="46">
        <f>AF50+AF53+AF56</f>
        <v>3083</v>
      </c>
      <c r="AG45" s="19">
        <f>(AG50+AG53+AG56)/3</f>
        <v>0.93456202077633321</v>
      </c>
      <c r="AI45" s="46">
        <f>AI50+AI53+AI56</f>
        <v>51259.560620069104</v>
      </c>
      <c r="AJ45" s="46">
        <f>AJ50+AJ53+AJ56</f>
        <v>1108.5485633878002</v>
      </c>
      <c r="AK45" s="19">
        <f>(AK50+AK53+AK56)/3</f>
        <v>0.96769015408999992</v>
      </c>
    </row>
    <row r="46" spans="1:41" ht="15" thickBot="1" x14ac:dyDescent="0.35">
      <c r="A46" s="50"/>
      <c r="B46" s="19" t="s">
        <v>2</v>
      </c>
      <c r="C46" s="46">
        <f>C51+C54+C57</f>
        <v>36250</v>
      </c>
      <c r="D46" s="46">
        <f t="shared" ref="D46" si="18">D51+D54+D57</f>
        <v>3368</v>
      </c>
      <c r="E46" s="19">
        <f t="shared" ref="E46:E47" si="19">(E51+E54+E57)/3</f>
        <v>0.91424303735633339</v>
      </c>
      <c r="G46" s="46">
        <f t="shared" ref="G46:H47" si="20">G51+G54+G57</f>
        <v>20285.281830838998</v>
      </c>
      <c r="H46" s="46">
        <f t="shared" si="20"/>
        <v>1337.2148084179998</v>
      </c>
      <c r="I46" s="19">
        <f t="shared" ref="I46:I47" si="21">(I51+I54+I57)/3</f>
        <v>0.94458028546099992</v>
      </c>
      <c r="O46" s="50"/>
      <c r="P46" s="19" t="s">
        <v>2</v>
      </c>
      <c r="Q46" s="46">
        <f>Q51+Q54+Q57</f>
        <v>31593</v>
      </c>
      <c r="R46" s="46">
        <f t="shared" ref="R46" si="22">R51+R54+R57</f>
        <v>3964</v>
      </c>
      <c r="S46" s="19">
        <f t="shared" ref="S46:S47" si="23">(S51+S54+S57)/3</f>
        <v>0.88560603516999992</v>
      </c>
      <c r="U46" s="46">
        <f t="shared" ref="U46:V46" si="24">U51+U54+U57</f>
        <v>16905.971589239201</v>
      </c>
      <c r="V46" s="46">
        <f t="shared" si="24"/>
        <v>1242.3905546030999</v>
      </c>
      <c r="W46" s="19">
        <f t="shared" ref="W46:W47" si="25">(W51+W54+W57)/3</f>
        <v>0.92537165770966678</v>
      </c>
      <c r="AC46" s="50"/>
      <c r="AD46" s="19" t="s">
        <v>2</v>
      </c>
      <c r="AE46" s="46">
        <f>AE51+AE54+AE57</f>
        <v>31593</v>
      </c>
      <c r="AF46" s="46">
        <f t="shared" ref="AF46" si="26">AF51+AF54+AF57</f>
        <v>3964</v>
      </c>
      <c r="AG46" s="19">
        <f t="shared" ref="AG46:AG47" si="27">(AG51+AG54+AG57)/3</f>
        <v>0.88560603516999992</v>
      </c>
      <c r="AI46" s="46">
        <f t="shared" ref="AI46:AJ46" si="28">AI51+AI54+AI57</f>
        <v>16905.971589239201</v>
      </c>
      <c r="AJ46" s="46">
        <f t="shared" si="28"/>
        <v>1242.3905546030999</v>
      </c>
      <c r="AK46" s="19">
        <f t="shared" ref="AK46:AK47" si="29">(AK51+AK54+AK57)/3</f>
        <v>0.92537165770966678</v>
      </c>
    </row>
    <row r="47" spans="1:41" ht="15" thickBot="1" x14ac:dyDescent="0.35">
      <c r="A47" s="51"/>
      <c r="B47" s="19" t="s">
        <v>3</v>
      </c>
      <c r="C47" s="46">
        <f t="shared" ref="C47" si="30">C52+C55+C58</f>
        <v>2916196</v>
      </c>
      <c r="D47" s="46">
        <f>D52+D55+D58</f>
        <v>143140</v>
      </c>
      <c r="E47" s="19">
        <f t="shared" si="19"/>
        <v>0.949301893121</v>
      </c>
      <c r="G47" s="46">
        <f t="shared" si="20"/>
        <v>485284.50053982402</v>
      </c>
      <c r="H47" s="46">
        <f t="shared" si="20"/>
        <v>17591.111442200199</v>
      </c>
      <c r="I47" s="19">
        <f t="shared" si="21"/>
        <v>0.94404902557733328</v>
      </c>
      <c r="O47" s="51"/>
      <c r="P47" s="19" t="s">
        <v>3</v>
      </c>
      <c r="Q47" s="46">
        <f t="shared" ref="Q47" si="31">Q52+Q55+Q58</f>
        <v>2648931</v>
      </c>
      <c r="R47" s="46">
        <f>R52+R55+R58</f>
        <v>138655</v>
      </c>
      <c r="S47" s="19">
        <f t="shared" si="23"/>
        <v>0.94531322690099995</v>
      </c>
      <c r="U47" s="46">
        <f t="shared" ref="U47:V47" si="32">U52+U55+U58</f>
        <v>447156.64147124597</v>
      </c>
      <c r="V47" s="46">
        <f t="shared" si="32"/>
        <v>15010.430454982899</v>
      </c>
      <c r="W47" s="19">
        <f t="shared" si="25"/>
        <v>0.949533440078</v>
      </c>
      <c r="AC47" s="51"/>
      <c r="AD47" s="19" t="s">
        <v>3</v>
      </c>
      <c r="AE47" s="46">
        <f t="shared" ref="AE47" si="33">AE52+AE55+AE58</f>
        <v>2648931</v>
      </c>
      <c r="AF47" s="46">
        <f>AF52+AF55+AF58</f>
        <v>138655</v>
      </c>
      <c r="AG47" s="19">
        <f t="shared" si="27"/>
        <v>0.94531322690099995</v>
      </c>
      <c r="AI47" s="46">
        <f t="shared" ref="AI47:AJ47" si="34">AI52+AI55+AI58</f>
        <v>447156.64147124597</v>
      </c>
      <c r="AJ47" s="46">
        <f t="shared" si="34"/>
        <v>15010.430454982899</v>
      </c>
      <c r="AK47" s="19">
        <f t="shared" si="29"/>
        <v>0.949533440078</v>
      </c>
    </row>
    <row r="48" spans="1:41" ht="15" thickBot="1" x14ac:dyDescent="0.35">
      <c r="I48" s="44"/>
      <c r="W48" s="44"/>
      <c r="AK48" s="44"/>
    </row>
    <row r="49" spans="1:37" ht="43.8" thickBot="1" x14ac:dyDescent="0.35">
      <c r="B49" s="10" t="s">
        <v>22</v>
      </c>
      <c r="C49" s="10" t="s">
        <v>23</v>
      </c>
      <c r="D49" s="10" t="s">
        <v>24</v>
      </c>
      <c r="E49" s="10" t="s">
        <v>25</v>
      </c>
      <c r="G49" s="10" t="s">
        <v>26</v>
      </c>
      <c r="H49" s="10" t="s">
        <v>27</v>
      </c>
      <c r="I49" s="10" t="s">
        <v>28</v>
      </c>
      <c r="P49" s="10" t="s">
        <v>22</v>
      </c>
      <c r="Q49" s="10" t="s">
        <v>23</v>
      </c>
      <c r="R49" s="10" t="s">
        <v>24</v>
      </c>
      <c r="S49" s="10" t="s">
        <v>25</v>
      </c>
      <c r="U49" s="10" t="s">
        <v>26</v>
      </c>
      <c r="V49" s="10" t="s">
        <v>27</v>
      </c>
      <c r="W49" s="10" t="s">
        <v>28</v>
      </c>
      <c r="AD49" s="10" t="s">
        <v>22</v>
      </c>
      <c r="AE49" s="10" t="s">
        <v>23</v>
      </c>
      <c r="AF49" s="10" t="s">
        <v>24</v>
      </c>
      <c r="AG49" s="10" t="s">
        <v>25</v>
      </c>
      <c r="AI49" s="10" t="s">
        <v>26</v>
      </c>
      <c r="AJ49" s="10" t="s">
        <v>27</v>
      </c>
      <c r="AK49" s="10" t="s">
        <v>28</v>
      </c>
    </row>
    <row r="50" spans="1:37" ht="15" thickBot="1" x14ac:dyDescent="0.35">
      <c r="A50" s="49" t="s">
        <v>17</v>
      </c>
      <c r="B50" s="19" t="s">
        <v>1</v>
      </c>
      <c r="C50" s="17">
        <v>17617</v>
      </c>
      <c r="D50" s="17">
        <v>1558</v>
      </c>
      <c r="E50" s="19">
        <v>0.91874837027300005</v>
      </c>
      <c r="G50" s="17">
        <v>44307.879170730703</v>
      </c>
      <c r="H50" s="17">
        <v>1127.2914212865001</v>
      </c>
      <c r="I50" s="19">
        <v>0.97518901312299999</v>
      </c>
      <c r="O50" s="49" t="s">
        <v>17</v>
      </c>
      <c r="P50" s="19" t="s">
        <v>1</v>
      </c>
      <c r="Q50" s="17">
        <v>18274</v>
      </c>
      <c r="R50" s="17">
        <v>1400</v>
      </c>
      <c r="S50" s="19">
        <v>0.92884009352399999</v>
      </c>
      <c r="U50" s="17">
        <v>44318.859116603599</v>
      </c>
      <c r="V50" s="17">
        <v>866.10280263820005</v>
      </c>
      <c r="W50" s="19">
        <v>0.98083205637699999</v>
      </c>
      <c r="AC50" s="49" t="s">
        <v>17</v>
      </c>
      <c r="AD50" s="19" t="s">
        <v>1</v>
      </c>
      <c r="AE50" s="17">
        <v>18274</v>
      </c>
      <c r="AF50" s="17">
        <v>1400</v>
      </c>
      <c r="AG50" s="19">
        <v>0.92884009352399999</v>
      </c>
      <c r="AI50" s="17">
        <v>44318.859116603599</v>
      </c>
      <c r="AJ50" s="17">
        <v>866.10280263820005</v>
      </c>
      <c r="AK50" s="19">
        <v>0.98083205637699999</v>
      </c>
    </row>
    <row r="51" spans="1:37" ht="15" thickBot="1" x14ac:dyDescent="0.35">
      <c r="A51" s="50"/>
      <c r="B51" s="19" t="s">
        <v>2</v>
      </c>
      <c r="C51" s="17">
        <v>18751</v>
      </c>
      <c r="D51" s="17">
        <v>1641</v>
      </c>
      <c r="E51" s="19">
        <v>0.919527265594</v>
      </c>
      <c r="G51" s="17">
        <v>15112.8738407729</v>
      </c>
      <c r="H51" s="17">
        <v>1126.6236256196</v>
      </c>
      <c r="I51" s="19">
        <v>0.93062447726899999</v>
      </c>
      <c r="O51" s="50"/>
      <c r="P51" s="19" t="s">
        <v>2</v>
      </c>
      <c r="Q51" s="17">
        <v>16252</v>
      </c>
      <c r="R51" s="17">
        <v>1836</v>
      </c>
      <c r="S51" s="19">
        <v>0.89849624060099997</v>
      </c>
      <c r="U51" s="17">
        <v>14567.454694628301</v>
      </c>
      <c r="V51" s="17">
        <v>1097.5943605995999</v>
      </c>
      <c r="W51" s="19">
        <v>0.92993355100700004</v>
      </c>
      <c r="AC51" s="50"/>
      <c r="AD51" s="19" t="s">
        <v>2</v>
      </c>
      <c r="AE51" s="17">
        <v>16252</v>
      </c>
      <c r="AF51" s="17">
        <v>1836</v>
      </c>
      <c r="AG51" s="19">
        <v>0.89849624060099997</v>
      </c>
      <c r="AI51" s="17">
        <v>14567.454694628301</v>
      </c>
      <c r="AJ51" s="17">
        <v>1097.5943605995999</v>
      </c>
      <c r="AK51" s="19">
        <v>0.92993355100700004</v>
      </c>
    </row>
    <row r="52" spans="1:37" ht="15" thickBot="1" x14ac:dyDescent="0.35">
      <c r="A52" s="51"/>
      <c r="B52" s="19" t="s">
        <v>3</v>
      </c>
      <c r="C52" s="17">
        <v>1333608</v>
      </c>
      <c r="D52" s="17">
        <v>43180</v>
      </c>
      <c r="E52" s="19">
        <v>0.96863714675000001</v>
      </c>
      <c r="G52" s="17">
        <v>412764.23888138402</v>
      </c>
      <c r="H52" s="17">
        <v>13332.6514536225</v>
      </c>
      <c r="I52" s="19">
        <v>0.96870981282400004</v>
      </c>
      <c r="O52" s="51"/>
      <c r="P52" s="19" t="s">
        <v>3</v>
      </c>
      <c r="Q52" s="17">
        <v>1196344</v>
      </c>
      <c r="R52" s="17">
        <v>36667</v>
      </c>
      <c r="S52" s="19">
        <v>0.97026222799299999</v>
      </c>
      <c r="U52" s="17">
        <v>376671.117096545</v>
      </c>
      <c r="V52" s="17">
        <v>11127.3594646655</v>
      </c>
      <c r="W52" s="19">
        <v>0.97130633528099997</v>
      </c>
      <c r="AC52" s="51"/>
      <c r="AD52" s="19" t="s">
        <v>3</v>
      </c>
      <c r="AE52" s="17">
        <v>1196344</v>
      </c>
      <c r="AF52" s="17">
        <v>36667</v>
      </c>
      <c r="AG52" s="19">
        <v>0.97026222799299999</v>
      </c>
      <c r="AI52" s="17">
        <v>376671.117096545</v>
      </c>
      <c r="AJ52" s="17">
        <v>11127.3594646655</v>
      </c>
      <c r="AK52" s="19">
        <v>0.97130633528099997</v>
      </c>
    </row>
    <row r="53" spans="1:37" ht="15" thickBot="1" x14ac:dyDescent="0.35">
      <c r="A53" s="49" t="s">
        <v>18</v>
      </c>
      <c r="B53" s="19" t="s">
        <v>1</v>
      </c>
      <c r="C53" s="17">
        <v>13387</v>
      </c>
      <c r="D53" s="17">
        <v>878</v>
      </c>
      <c r="E53" s="19">
        <v>0.93845075359200003</v>
      </c>
      <c r="G53" s="17">
        <v>5244.5401401469999</v>
      </c>
      <c r="H53" s="17">
        <v>143.52795981930001</v>
      </c>
      <c r="I53" s="19">
        <v>0.97336188831299997</v>
      </c>
      <c r="O53" s="49" t="s">
        <v>18</v>
      </c>
      <c r="P53" s="19" t="s">
        <v>1</v>
      </c>
      <c r="Q53" s="17">
        <v>12824</v>
      </c>
      <c r="R53" s="17">
        <v>896</v>
      </c>
      <c r="S53" s="19">
        <v>0.93469387755099997</v>
      </c>
      <c r="U53" s="17">
        <v>5340.6536342178997</v>
      </c>
      <c r="V53" s="17">
        <v>160.84306907889999</v>
      </c>
      <c r="W53" s="19">
        <v>0.97076376161699995</v>
      </c>
      <c r="AC53" s="49" t="s">
        <v>18</v>
      </c>
      <c r="AD53" s="19" t="s">
        <v>1</v>
      </c>
      <c r="AE53" s="17">
        <v>12824</v>
      </c>
      <c r="AF53" s="17">
        <v>896</v>
      </c>
      <c r="AG53" s="19">
        <v>0.93469387755099997</v>
      </c>
      <c r="AI53" s="17">
        <v>5340.6536342178997</v>
      </c>
      <c r="AJ53" s="17">
        <v>160.84306907889999</v>
      </c>
      <c r="AK53" s="19">
        <v>0.97076376161699995</v>
      </c>
    </row>
    <row r="54" spans="1:37" ht="15" thickBot="1" x14ac:dyDescent="0.35">
      <c r="A54" s="50"/>
      <c r="B54" s="19" t="s">
        <v>2</v>
      </c>
      <c r="C54" s="17">
        <v>8095</v>
      </c>
      <c r="D54" s="17">
        <v>636</v>
      </c>
      <c r="E54" s="19">
        <v>0.92715611041099999</v>
      </c>
      <c r="G54" s="17">
        <v>3429.9469495624999</v>
      </c>
      <c r="H54" s="17">
        <v>59.305338953700002</v>
      </c>
      <c r="I54" s="19">
        <v>0.98300342478799996</v>
      </c>
      <c r="O54" s="50"/>
      <c r="P54" s="19" t="s">
        <v>2</v>
      </c>
      <c r="Q54" s="17">
        <v>7340</v>
      </c>
      <c r="R54" s="17">
        <v>860</v>
      </c>
      <c r="S54" s="19">
        <v>0.89512195121899996</v>
      </c>
      <c r="U54" s="17">
        <v>1792.6887165619</v>
      </c>
      <c r="V54" s="17">
        <v>74.689510969300002</v>
      </c>
      <c r="W54" s="19">
        <v>0.96000300856599996</v>
      </c>
      <c r="AC54" s="50"/>
      <c r="AD54" s="19" t="s">
        <v>2</v>
      </c>
      <c r="AE54" s="17">
        <v>7340</v>
      </c>
      <c r="AF54" s="17">
        <v>860</v>
      </c>
      <c r="AG54" s="19">
        <v>0.89512195121899996</v>
      </c>
      <c r="AI54" s="17">
        <v>1792.6887165619</v>
      </c>
      <c r="AJ54" s="17">
        <v>74.689510969300002</v>
      </c>
      <c r="AK54" s="19">
        <v>0.96000300856599996</v>
      </c>
    </row>
    <row r="55" spans="1:37" ht="15" thickBot="1" x14ac:dyDescent="0.35">
      <c r="A55" s="51"/>
      <c r="B55" s="19" t="s">
        <v>3</v>
      </c>
      <c r="C55" s="17">
        <v>853123</v>
      </c>
      <c r="D55" s="17">
        <v>40091</v>
      </c>
      <c r="E55" s="19">
        <v>0.95511601922900002</v>
      </c>
      <c r="G55" s="17">
        <v>54713.418652454799</v>
      </c>
      <c r="H55" s="17">
        <v>2398.7505713658002</v>
      </c>
      <c r="I55" s="19">
        <v>0.95799930900899999</v>
      </c>
      <c r="O55" s="51"/>
      <c r="P55" s="19" t="s">
        <v>3</v>
      </c>
      <c r="Q55" s="17">
        <v>795685</v>
      </c>
      <c r="R55" s="17">
        <v>38173</v>
      </c>
      <c r="S55" s="19">
        <v>0.954221222318</v>
      </c>
      <c r="U55" s="17">
        <v>53267.6019470143</v>
      </c>
      <c r="V55" s="17">
        <v>2390.9868508293998</v>
      </c>
      <c r="W55" s="19">
        <v>0.95704190669400002</v>
      </c>
      <c r="AC55" s="51"/>
      <c r="AD55" s="19" t="s">
        <v>3</v>
      </c>
      <c r="AE55" s="17">
        <v>795685</v>
      </c>
      <c r="AF55" s="17">
        <v>38173</v>
      </c>
      <c r="AG55" s="19">
        <v>0.954221222318</v>
      </c>
      <c r="AI55" s="17">
        <v>53267.6019470143</v>
      </c>
      <c r="AJ55" s="17">
        <v>2390.9868508293998</v>
      </c>
      <c r="AK55" s="19">
        <v>0.95704190669400002</v>
      </c>
    </row>
    <row r="56" spans="1:37" ht="15" thickBot="1" x14ac:dyDescent="0.35">
      <c r="A56" s="49" t="s">
        <v>19</v>
      </c>
      <c r="B56" s="19" t="s">
        <v>1</v>
      </c>
      <c r="C56" s="17">
        <v>13636</v>
      </c>
      <c r="D56" s="17">
        <v>902</v>
      </c>
      <c r="E56" s="19">
        <v>0.93795570229699998</v>
      </c>
      <c r="G56" s="17">
        <v>2113.3887635294</v>
      </c>
      <c r="H56" s="17">
        <v>89.625366524900002</v>
      </c>
      <c r="I56" s="19">
        <v>0.95931693523700001</v>
      </c>
      <c r="O56" s="49" t="s">
        <v>19</v>
      </c>
      <c r="P56" s="19" t="s">
        <v>1</v>
      </c>
      <c r="Q56" s="17">
        <v>12363</v>
      </c>
      <c r="R56" s="17">
        <v>787</v>
      </c>
      <c r="S56" s="19">
        <v>0.94015209125400001</v>
      </c>
      <c r="U56" s="17">
        <v>1600.0478692475999</v>
      </c>
      <c r="V56" s="17">
        <v>81.602691670699997</v>
      </c>
      <c r="W56" s="19">
        <v>0.95147464427600004</v>
      </c>
      <c r="AC56" s="49" t="s">
        <v>19</v>
      </c>
      <c r="AD56" s="19" t="s">
        <v>1</v>
      </c>
      <c r="AE56" s="17">
        <v>12363</v>
      </c>
      <c r="AF56" s="17">
        <v>787</v>
      </c>
      <c r="AG56" s="19">
        <v>0.94015209125400001</v>
      </c>
      <c r="AI56" s="17">
        <v>1600.0478692475999</v>
      </c>
      <c r="AJ56" s="17">
        <v>81.602691670699997</v>
      </c>
      <c r="AK56" s="19">
        <v>0.95147464427600004</v>
      </c>
    </row>
    <row r="57" spans="1:37" ht="15" thickBot="1" x14ac:dyDescent="0.35">
      <c r="A57" s="50"/>
      <c r="B57" s="19" t="s">
        <v>2</v>
      </c>
      <c r="C57" s="17">
        <v>9404</v>
      </c>
      <c r="D57" s="17">
        <v>1091</v>
      </c>
      <c r="E57" s="19">
        <v>0.89604573606399995</v>
      </c>
      <c r="G57" s="17">
        <v>1742.4610405036001</v>
      </c>
      <c r="H57" s="17">
        <v>151.2858438447</v>
      </c>
      <c r="I57" s="19">
        <v>0.92011295432600004</v>
      </c>
      <c r="O57" s="50"/>
      <c r="P57" s="19" t="s">
        <v>2</v>
      </c>
      <c r="Q57" s="17">
        <v>8001</v>
      </c>
      <c r="R57" s="17">
        <v>1268</v>
      </c>
      <c r="S57" s="19">
        <v>0.86319991369000004</v>
      </c>
      <c r="U57" s="17">
        <v>545.82817804900003</v>
      </c>
      <c r="V57" s="17">
        <v>70.106683034200003</v>
      </c>
      <c r="W57" s="19">
        <v>0.88617841355600002</v>
      </c>
      <c r="AC57" s="50"/>
      <c r="AD57" s="19" t="s">
        <v>2</v>
      </c>
      <c r="AE57" s="17">
        <v>8001</v>
      </c>
      <c r="AF57" s="17">
        <v>1268</v>
      </c>
      <c r="AG57" s="19">
        <v>0.86319991369000004</v>
      </c>
      <c r="AI57" s="17">
        <v>545.82817804900003</v>
      </c>
      <c r="AJ57" s="17">
        <v>70.106683034200003</v>
      </c>
      <c r="AK57" s="19">
        <v>0.88617841355600002</v>
      </c>
    </row>
    <row r="58" spans="1:37" ht="15" thickBot="1" x14ac:dyDescent="0.35">
      <c r="A58" s="51"/>
      <c r="B58" s="19" t="s">
        <v>3</v>
      </c>
      <c r="C58" s="17">
        <v>729465</v>
      </c>
      <c r="D58" s="17">
        <v>59869</v>
      </c>
      <c r="E58" s="19">
        <v>0.92415251338399995</v>
      </c>
      <c r="G58" s="17">
        <v>17806.8430059852</v>
      </c>
      <c r="H58" s="17">
        <v>1859.7094172119</v>
      </c>
      <c r="I58" s="19">
        <v>0.90543795489900003</v>
      </c>
      <c r="O58" s="51"/>
      <c r="P58" s="19" t="s">
        <v>3</v>
      </c>
      <c r="Q58" s="17">
        <v>656902</v>
      </c>
      <c r="R58" s="17">
        <v>63815</v>
      </c>
      <c r="S58" s="19">
        <v>0.91145623039199997</v>
      </c>
      <c r="U58" s="17">
        <v>17217.922427686699</v>
      </c>
      <c r="V58" s="17">
        <v>1492.0841394879999</v>
      </c>
      <c r="W58" s="19">
        <v>0.92025207825900002</v>
      </c>
      <c r="AC58" s="51"/>
      <c r="AD58" s="19" t="s">
        <v>3</v>
      </c>
      <c r="AE58" s="17">
        <v>656902</v>
      </c>
      <c r="AF58" s="17">
        <v>63815</v>
      </c>
      <c r="AG58" s="19">
        <v>0.91145623039199997</v>
      </c>
      <c r="AI58" s="17">
        <v>17217.922427686699</v>
      </c>
      <c r="AJ58" s="17">
        <v>1492.0841394879999</v>
      </c>
      <c r="AK58" s="19">
        <v>0.92025207825900002</v>
      </c>
    </row>
    <row r="59" spans="1:37" ht="15" thickBot="1" x14ac:dyDescent="0.35">
      <c r="A59" s="49" t="s">
        <v>20</v>
      </c>
      <c r="B59" s="19" t="s">
        <v>1</v>
      </c>
      <c r="C59" s="17">
        <v>136854</v>
      </c>
      <c r="D59" s="17">
        <v>3977</v>
      </c>
      <c r="E59" s="19">
        <v>0.97176047887100003</v>
      </c>
      <c r="G59" s="17">
        <v>3123108.3489685799</v>
      </c>
      <c r="H59" s="17">
        <v>42901.901810600801</v>
      </c>
      <c r="I59" s="19">
        <v>0.98644922207600005</v>
      </c>
      <c r="O59" s="49" t="s">
        <v>20</v>
      </c>
      <c r="P59" s="19" t="s">
        <v>1</v>
      </c>
      <c r="Q59" s="17">
        <v>126387</v>
      </c>
      <c r="R59" s="17">
        <v>2685</v>
      </c>
      <c r="S59" s="19">
        <v>0.97919765712100004</v>
      </c>
      <c r="U59" s="17">
        <v>3199523.3930926202</v>
      </c>
      <c r="V59" s="17">
        <v>29968.6208129242</v>
      </c>
      <c r="W59" s="19">
        <v>0.990720329796</v>
      </c>
      <c r="AB59" s="43"/>
      <c r="AC59" s="49" t="s">
        <v>20</v>
      </c>
      <c r="AD59" s="19" t="s">
        <v>1</v>
      </c>
      <c r="AE59" s="17">
        <v>126387</v>
      </c>
      <c r="AF59" s="17">
        <v>2685</v>
      </c>
      <c r="AG59" s="19">
        <v>0.97919765712100004</v>
      </c>
      <c r="AI59" s="17">
        <v>3199523.3930926202</v>
      </c>
      <c r="AJ59" s="17">
        <v>29968.6208129242</v>
      </c>
      <c r="AK59" s="19">
        <v>0.990720329796</v>
      </c>
    </row>
    <row r="60" spans="1:37" ht="15" thickBot="1" x14ac:dyDescent="0.35">
      <c r="A60" s="50"/>
      <c r="B60" s="19" t="s">
        <v>2</v>
      </c>
      <c r="C60" s="17">
        <v>249075</v>
      </c>
      <c r="D60" s="17">
        <v>5669</v>
      </c>
      <c r="E60" s="19">
        <v>0.97774628646700001</v>
      </c>
      <c r="G60" s="17">
        <v>3833933.5540977898</v>
      </c>
      <c r="H60" s="17">
        <v>25430.035501194601</v>
      </c>
      <c r="I60" s="19">
        <v>0.993410821522</v>
      </c>
      <c r="O60" s="50"/>
      <c r="P60" s="19" t="s">
        <v>2</v>
      </c>
      <c r="Q60" s="17">
        <v>226694</v>
      </c>
      <c r="R60" s="17">
        <v>4194</v>
      </c>
      <c r="S60" s="19">
        <v>0.98183534874</v>
      </c>
      <c r="U60" s="17">
        <v>3687347.9692956898</v>
      </c>
      <c r="V60" s="17">
        <v>19170.4162445068</v>
      </c>
      <c r="W60" s="19">
        <v>0.99482791821000005</v>
      </c>
      <c r="AB60" s="43"/>
      <c r="AC60" s="50"/>
      <c r="AD60" s="19" t="s">
        <v>2</v>
      </c>
      <c r="AE60" s="17">
        <v>226694</v>
      </c>
      <c r="AF60" s="17">
        <v>4194</v>
      </c>
      <c r="AG60" s="19">
        <v>0.98183534874</v>
      </c>
      <c r="AI60" s="17">
        <v>3687347.9692956898</v>
      </c>
      <c r="AJ60" s="17">
        <v>19170.4162445068</v>
      </c>
      <c r="AK60" s="19">
        <v>0.99482791821000005</v>
      </c>
    </row>
    <row r="61" spans="1:37" ht="15" thickBot="1" x14ac:dyDescent="0.35">
      <c r="A61" s="51"/>
      <c r="B61" s="19" t="s">
        <v>3</v>
      </c>
      <c r="C61" s="17">
        <v>58072</v>
      </c>
      <c r="D61" s="17">
        <v>1782</v>
      </c>
      <c r="E61" s="19">
        <v>0.97022755371400005</v>
      </c>
      <c r="G61" s="17">
        <v>1072912.103131</v>
      </c>
      <c r="H61" s="17">
        <v>4978.1071350576003</v>
      </c>
      <c r="I61" s="19">
        <v>0.99538161949299997</v>
      </c>
      <c r="O61" s="51"/>
      <c r="P61" s="19" t="s">
        <v>3</v>
      </c>
      <c r="Q61" s="17">
        <v>51979</v>
      </c>
      <c r="R61" s="17">
        <v>1335</v>
      </c>
      <c r="S61" s="19">
        <v>0.97495967288100005</v>
      </c>
      <c r="U61" s="17">
        <v>990382.58837891801</v>
      </c>
      <c r="V61" s="17">
        <v>3240.2588606022</v>
      </c>
      <c r="W61" s="19">
        <v>0.99673894489199999</v>
      </c>
      <c r="AB61" s="43"/>
      <c r="AC61" s="51"/>
      <c r="AD61" s="19" t="s">
        <v>3</v>
      </c>
      <c r="AE61" s="17">
        <v>51979</v>
      </c>
      <c r="AF61" s="17">
        <v>1335</v>
      </c>
      <c r="AG61" s="19">
        <v>0.97495967288100005</v>
      </c>
      <c r="AI61" s="17">
        <v>990382.58837891801</v>
      </c>
      <c r="AJ61" s="17">
        <v>3240.2588606022</v>
      </c>
      <c r="AK61" s="19">
        <v>0.99673894489199999</v>
      </c>
    </row>
    <row r="62" spans="1:37" x14ac:dyDescent="0.3">
      <c r="AB62" s="43"/>
    </row>
    <row r="63" spans="1:37" x14ac:dyDescent="0.3">
      <c r="AB63" s="43"/>
    </row>
    <row r="64" spans="1:37" x14ac:dyDescent="0.3">
      <c r="AB64" s="43"/>
    </row>
    <row r="65" spans="28:28" x14ac:dyDescent="0.3">
      <c r="AB65" s="43"/>
    </row>
  </sheetData>
  <mergeCells count="33">
    <mergeCell ref="A56:A58"/>
    <mergeCell ref="A59:A61"/>
    <mergeCell ref="O56:O58"/>
    <mergeCell ref="O59:O61"/>
    <mergeCell ref="AC56:AC58"/>
    <mergeCell ref="AC59:AC61"/>
    <mergeCell ref="AI16:AK16"/>
    <mergeCell ref="C29:E29"/>
    <mergeCell ref="G29:I29"/>
    <mergeCell ref="Q29:S29"/>
    <mergeCell ref="U29:W29"/>
    <mergeCell ref="AE29:AG29"/>
    <mergeCell ref="AI29:AK29"/>
    <mergeCell ref="C16:E16"/>
    <mergeCell ref="G16:I16"/>
    <mergeCell ref="Q16:S16"/>
    <mergeCell ref="U16:W16"/>
    <mergeCell ref="AE16:AG16"/>
    <mergeCell ref="AE3:AG3"/>
    <mergeCell ref="AI3:AK3"/>
    <mergeCell ref="C3:E3"/>
    <mergeCell ref="G3:I3"/>
    <mergeCell ref="Q3:S3"/>
    <mergeCell ref="U3:W3"/>
    <mergeCell ref="AC45:AC47"/>
    <mergeCell ref="AC50:AC52"/>
    <mergeCell ref="AC53:AC55"/>
    <mergeCell ref="A45:A47"/>
    <mergeCell ref="A50:A52"/>
    <mergeCell ref="A53:A55"/>
    <mergeCell ref="O45:O47"/>
    <mergeCell ref="O50:O52"/>
    <mergeCell ref="O53:O5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5376E-23FD-4F6C-9E07-66B66E528057}">
  <sheetPr codeName="Sheet2"/>
  <dimension ref="A2:AN106"/>
  <sheetViews>
    <sheetView tabSelected="1" zoomScaleNormal="100" workbookViewId="0">
      <selection activeCell="J30" sqref="J30"/>
    </sheetView>
  </sheetViews>
  <sheetFormatPr defaultRowHeight="15" customHeight="1" x14ac:dyDescent="0.3"/>
  <cols>
    <col min="1" max="1" width="20.6640625" customWidth="1"/>
    <col min="2" max="5" width="13" customWidth="1"/>
    <col min="6" max="6" width="0.109375" customWidth="1"/>
    <col min="7" max="14" width="13" customWidth="1"/>
    <col min="15" max="15" width="20.6640625" customWidth="1"/>
    <col min="16" max="19" width="13" customWidth="1"/>
    <col min="20" max="20" width="0.109375" customWidth="1"/>
    <col min="21" max="27" width="13" customWidth="1"/>
    <col min="28" max="28" width="20.6640625" customWidth="1"/>
    <col min="29" max="32" width="13" customWidth="1"/>
    <col min="33" max="33" width="0.109375" customWidth="1"/>
    <col min="34" max="40" width="13" customWidth="1"/>
    <col min="43" max="43" width="21.33203125" customWidth="1"/>
    <col min="44" max="44" width="19.44140625" customWidth="1"/>
    <col min="46" max="46" width="18.6640625" bestFit="1" customWidth="1"/>
    <col min="47" max="47" width="5" customWidth="1"/>
    <col min="48" max="48" width="20.109375" bestFit="1" customWidth="1"/>
    <col min="49" max="49" width="19.5546875" bestFit="1" customWidth="1"/>
    <col min="50" max="50" width="17.33203125" bestFit="1" customWidth="1"/>
  </cols>
  <sheetData>
    <row r="2" spans="1:40" ht="14.4" x14ac:dyDescent="0.3">
      <c r="A2" s="1" t="s">
        <v>34</v>
      </c>
      <c r="O2" s="1" t="s">
        <v>35</v>
      </c>
      <c r="AB2" s="1" t="s">
        <v>36</v>
      </c>
    </row>
    <row r="3" spans="1:40" ht="14.4" x14ac:dyDescent="0.3">
      <c r="A3" s="1" t="s">
        <v>37</v>
      </c>
      <c r="B3" s="4"/>
      <c r="C3" s="52" t="s">
        <v>5</v>
      </c>
      <c r="D3" s="53"/>
      <c r="E3" s="54"/>
      <c r="F3" s="5"/>
      <c r="G3" s="55" t="s">
        <v>6</v>
      </c>
      <c r="H3" s="56"/>
      <c r="I3" s="57"/>
      <c r="J3" s="4"/>
      <c r="K3" s="4"/>
      <c r="L3" s="4"/>
      <c r="M3" s="4"/>
      <c r="O3" s="1" t="s">
        <v>37</v>
      </c>
      <c r="P3" s="4"/>
      <c r="Q3" s="52" t="s">
        <v>5</v>
      </c>
      <c r="R3" s="53"/>
      <c r="S3" s="54"/>
      <c r="T3" s="5"/>
      <c r="U3" s="55" t="s">
        <v>6</v>
      </c>
      <c r="V3" s="56"/>
      <c r="W3" s="57"/>
      <c r="X3" s="4"/>
      <c r="Y3" s="4"/>
      <c r="Z3" s="4"/>
      <c r="AB3" s="1" t="s">
        <v>37</v>
      </c>
      <c r="AC3" s="4"/>
      <c r="AD3" s="52" t="s">
        <v>5</v>
      </c>
      <c r="AE3" s="53"/>
      <c r="AF3" s="54"/>
      <c r="AG3" s="5"/>
      <c r="AH3" s="55" t="s">
        <v>6</v>
      </c>
      <c r="AI3" s="56"/>
      <c r="AJ3" s="57"/>
      <c r="AK3" s="4"/>
      <c r="AL3" s="4"/>
      <c r="AM3" s="4"/>
      <c r="AN3" s="4"/>
    </row>
    <row r="4" spans="1:40" ht="14.4" x14ac:dyDescent="0.3">
      <c r="B4" s="4"/>
      <c r="C4" s="6"/>
      <c r="D4" s="4"/>
      <c r="E4" s="7"/>
      <c r="F4" s="5"/>
      <c r="G4" s="8"/>
      <c r="H4" s="4"/>
      <c r="I4" s="9"/>
      <c r="J4" s="4"/>
      <c r="K4" s="4"/>
      <c r="L4" s="4"/>
      <c r="M4" s="4"/>
      <c r="P4" s="4"/>
      <c r="Q4" s="6"/>
      <c r="R4" s="4"/>
      <c r="S4" s="7"/>
      <c r="T4" s="5"/>
      <c r="U4" s="8"/>
      <c r="V4" s="4"/>
      <c r="W4" s="9"/>
      <c r="X4" s="4"/>
      <c r="Y4" s="4"/>
      <c r="Z4" s="4"/>
      <c r="AC4" s="4"/>
      <c r="AD4" s="6"/>
      <c r="AE4" s="4"/>
      <c r="AF4" s="7"/>
      <c r="AG4" s="5"/>
      <c r="AH4" s="8"/>
      <c r="AI4" s="4"/>
      <c r="AJ4" s="9"/>
      <c r="AK4" s="4"/>
      <c r="AL4" s="4"/>
      <c r="AM4" s="4"/>
      <c r="AN4" s="4"/>
    </row>
    <row r="5" spans="1:40" ht="43.2" x14ac:dyDescent="0.3">
      <c r="A5" s="2"/>
      <c r="B5" s="10" t="s">
        <v>0</v>
      </c>
      <c r="C5" s="11" t="s">
        <v>7</v>
      </c>
      <c r="D5" s="10" t="s">
        <v>39</v>
      </c>
      <c r="E5" s="12" t="s">
        <v>9</v>
      </c>
      <c r="F5" s="13"/>
      <c r="G5" s="14" t="s">
        <v>10</v>
      </c>
      <c r="H5" s="10" t="s">
        <v>11</v>
      </c>
      <c r="I5" s="15" t="s">
        <v>9</v>
      </c>
      <c r="J5" s="16" t="s">
        <v>12</v>
      </c>
      <c r="K5" s="10" t="s">
        <v>13</v>
      </c>
      <c r="L5" s="10" t="s">
        <v>14</v>
      </c>
      <c r="M5" s="10" t="s">
        <v>15</v>
      </c>
      <c r="O5" s="2"/>
      <c r="P5" s="10" t="s">
        <v>0</v>
      </c>
      <c r="Q5" s="11" t="s">
        <v>7</v>
      </c>
      <c r="R5" s="10" t="s">
        <v>38</v>
      </c>
      <c r="S5" s="12" t="s">
        <v>9</v>
      </c>
      <c r="T5" s="13"/>
      <c r="U5" s="14" t="s">
        <v>10</v>
      </c>
      <c r="V5" s="10" t="s">
        <v>11</v>
      </c>
      <c r="W5" s="15" t="s">
        <v>9</v>
      </c>
      <c r="X5" s="10" t="s">
        <v>13</v>
      </c>
      <c r="Y5" s="10" t="s">
        <v>14</v>
      </c>
      <c r="Z5" s="10" t="s">
        <v>15</v>
      </c>
      <c r="AB5" s="2"/>
      <c r="AC5" s="10" t="s">
        <v>0</v>
      </c>
      <c r="AD5" s="11" t="s">
        <v>7</v>
      </c>
      <c r="AE5" s="10" t="s">
        <v>38</v>
      </c>
      <c r="AF5" s="12" t="s">
        <v>9</v>
      </c>
      <c r="AG5" s="13"/>
      <c r="AH5" s="14" t="s">
        <v>10</v>
      </c>
      <c r="AI5" s="10" t="s">
        <v>11</v>
      </c>
      <c r="AJ5" s="15" t="s">
        <v>9</v>
      </c>
      <c r="AK5" s="16" t="s">
        <v>12</v>
      </c>
      <c r="AL5" s="10" t="s">
        <v>13</v>
      </c>
      <c r="AM5" s="10" t="s">
        <v>14</v>
      </c>
      <c r="AN5" s="10" t="s">
        <v>15</v>
      </c>
    </row>
    <row r="6" spans="1:40" ht="14.4" x14ac:dyDescent="0.3">
      <c r="A6" s="36" t="s">
        <v>16</v>
      </c>
      <c r="B6" s="17">
        <v>2213444</v>
      </c>
      <c r="C6" s="18">
        <v>0.91420717125632589</v>
      </c>
      <c r="D6" s="19">
        <v>5.0886417542558966E-2</v>
      </c>
      <c r="E6" s="20">
        <v>0.96509358879888485</v>
      </c>
      <c r="F6" s="21"/>
      <c r="G6" s="22">
        <v>2.9704710058863493E-2</v>
      </c>
      <c r="H6" s="19">
        <v>6.3893216096813014E-4</v>
      </c>
      <c r="I6" s="23">
        <v>0.99543723101871662</v>
      </c>
      <c r="J6" s="24">
        <v>8.4474306769227476E-4</v>
      </c>
      <c r="K6" s="19">
        <v>2.9769582702077967E-3</v>
      </c>
      <c r="L6" s="19">
        <v>1.022114484353792E-4</v>
      </c>
      <c r="M6" s="19">
        <v>6.3885619494800905E-4</v>
      </c>
      <c r="O6" s="36" t="s">
        <v>16</v>
      </c>
      <c r="P6" s="17">
        <v>1861276</v>
      </c>
      <c r="Q6" s="18">
        <v>0.90972026310131826</v>
      </c>
      <c r="R6" s="19">
        <v>5.1284930858424831E-2</v>
      </c>
      <c r="S6" s="20">
        <v>0.96100519395974304</v>
      </c>
      <c r="T6" s="21"/>
      <c r="U6" s="22">
        <v>2.9677068957040323E-2</v>
      </c>
      <c r="V6" s="19">
        <v>5.9780931246614653E-4</v>
      </c>
      <c r="W6" s="23">
        <v>0.99128007222924952</v>
      </c>
      <c r="X6" s="19">
        <v>2.9579018413675145E-3</v>
      </c>
      <c r="Y6" s="19">
        <v>6.7286132479145187E-5</v>
      </c>
      <c r="Z6" s="19">
        <v>4.8356662446136962E-3</v>
      </c>
      <c r="AB6" s="36" t="s">
        <v>16</v>
      </c>
      <c r="AC6" s="17">
        <v>2203374</v>
      </c>
      <c r="AD6" s="18">
        <v>0.91033489850070326</v>
      </c>
      <c r="AE6" s="19">
        <v>5.3376264620779795E-2</v>
      </c>
      <c r="AF6" s="20">
        <v>0.96371116312148297</v>
      </c>
      <c r="AG6" s="21"/>
      <c r="AH6" s="22">
        <v>3.0524151497536973E-2</v>
      </c>
      <c r="AI6" s="19">
        <v>7.9163331768223515E-4</v>
      </c>
      <c r="AJ6" s="23">
        <v>0.9950269479367021</v>
      </c>
      <c r="AK6" s="24">
        <v>1.0382543411711145E-3</v>
      </c>
      <c r="AL6" s="19">
        <v>3.2796952857628379E-3</v>
      </c>
      <c r="AM6" s="19">
        <v>6.3325940034364525E-5</v>
      </c>
      <c r="AN6" s="19">
        <v>5.9177649632953793E-4</v>
      </c>
    </row>
    <row r="7" spans="1:40" ht="14.4" x14ac:dyDescent="0.3">
      <c r="A7" s="3"/>
      <c r="B7" s="25"/>
      <c r="C7" s="26"/>
      <c r="D7" s="21"/>
      <c r="E7" s="27"/>
      <c r="F7" s="21"/>
      <c r="G7" s="28"/>
      <c r="H7" s="21"/>
      <c r="I7" s="29"/>
      <c r="J7" s="21"/>
      <c r="K7" s="21"/>
      <c r="L7" s="21"/>
      <c r="M7" s="21"/>
      <c r="O7" s="3"/>
      <c r="P7" s="25"/>
      <c r="Q7" s="26"/>
      <c r="R7" s="21"/>
      <c r="S7" s="27"/>
      <c r="T7" s="21"/>
      <c r="U7" s="28"/>
      <c r="V7" s="21"/>
      <c r="W7" s="29"/>
      <c r="X7" s="21"/>
      <c r="Y7" s="21"/>
      <c r="Z7" s="21"/>
      <c r="AB7" s="3"/>
      <c r="AC7" s="25"/>
      <c r="AD7" s="26"/>
      <c r="AE7" s="21"/>
      <c r="AF7" s="27"/>
      <c r="AG7" s="21"/>
      <c r="AH7" s="28"/>
      <c r="AI7" s="21"/>
      <c r="AJ7" s="29"/>
      <c r="AK7" s="21"/>
      <c r="AL7" s="21"/>
      <c r="AM7" s="21"/>
      <c r="AN7" s="21"/>
    </row>
    <row r="8" spans="1:40" ht="58.2" customHeight="1" x14ac:dyDescent="0.3">
      <c r="A8" s="2"/>
      <c r="B8" s="10" t="s">
        <v>0</v>
      </c>
      <c r="C8" s="11" t="s">
        <v>7</v>
      </c>
      <c r="D8" s="10" t="s">
        <v>39</v>
      </c>
      <c r="E8" s="12" t="s">
        <v>9</v>
      </c>
      <c r="F8" s="13"/>
      <c r="G8" s="14" t="s">
        <v>10</v>
      </c>
      <c r="H8" s="10" t="s">
        <v>11</v>
      </c>
      <c r="I8" s="15" t="s">
        <v>9</v>
      </c>
      <c r="J8" s="16" t="s">
        <v>12</v>
      </c>
      <c r="K8" s="10" t="s">
        <v>13</v>
      </c>
      <c r="L8" s="10" t="s">
        <v>14</v>
      </c>
      <c r="M8" s="10" t="s">
        <v>15</v>
      </c>
      <c r="O8" s="2"/>
      <c r="P8" s="10" t="s">
        <v>0</v>
      </c>
      <c r="Q8" s="11" t="s">
        <v>7</v>
      </c>
      <c r="R8" s="10" t="s">
        <v>38</v>
      </c>
      <c r="S8" s="12" t="s">
        <v>9</v>
      </c>
      <c r="T8" s="13"/>
      <c r="U8" s="14" t="s">
        <v>10</v>
      </c>
      <c r="V8" s="10" t="s">
        <v>11</v>
      </c>
      <c r="W8" s="15" t="s">
        <v>9</v>
      </c>
      <c r="X8" s="10" t="s">
        <v>13</v>
      </c>
      <c r="Y8" s="10" t="s">
        <v>14</v>
      </c>
      <c r="Z8" s="10" t="s">
        <v>15</v>
      </c>
      <c r="AB8" s="2"/>
      <c r="AC8" s="10" t="s">
        <v>0</v>
      </c>
      <c r="AD8" s="11" t="s">
        <v>7</v>
      </c>
      <c r="AE8" s="10" t="s">
        <v>8</v>
      </c>
      <c r="AF8" s="12" t="s">
        <v>9</v>
      </c>
      <c r="AG8" s="13"/>
      <c r="AH8" s="14" t="s">
        <v>10</v>
      </c>
      <c r="AI8" s="10" t="s">
        <v>11</v>
      </c>
      <c r="AJ8" s="15" t="s">
        <v>9</v>
      </c>
      <c r="AK8" s="16" t="s">
        <v>12</v>
      </c>
      <c r="AL8" s="10" t="s">
        <v>13</v>
      </c>
      <c r="AM8" s="10" t="s">
        <v>14</v>
      </c>
      <c r="AN8" s="10" t="s">
        <v>15</v>
      </c>
    </row>
    <row r="9" spans="1:40" ht="22.2" customHeight="1" x14ac:dyDescent="0.3">
      <c r="A9" s="36" t="s">
        <v>17</v>
      </c>
      <c r="B9" s="17">
        <v>1034488</v>
      </c>
      <c r="C9" s="18">
        <v>0.9165509894749867</v>
      </c>
      <c r="D9" s="19">
        <v>5.1943570152577896E-2</v>
      </c>
      <c r="E9" s="20">
        <v>0.96849455962756459</v>
      </c>
      <c r="F9" s="21"/>
      <c r="G9" s="22">
        <v>2.6629598410034722E-2</v>
      </c>
      <c r="H9" s="19">
        <v>5.8676369373061843E-4</v>
      </c>
      <c r="I9" s="23">
        <v>0.99571092173132991</v>
      </c>
      <c r="J9" s="24">
        <v>6.6699662055045585E-4</v>
      </c>
      <c r="K9" s="19">
        <v>2.9628183217205034E-3</v>
      </c>
      <c r="L9" s="19">
        <v>8.9899544508974491E-5</v>
      </c>
      <c r="M9" s="19">
        <v>5.6936378189017178E-4</v>
      </c>
      <c r="O9" s="36" t="s">
        <v>17</v>
      </c>
      <c r="P9" s="17">
        <v>901208</v>
      </c>
      <c r="Q9" s="18">
        <v>0.9107908496151832</v>
      </c>
      <c r="R9" s="19">
        <v>5.3089852731001058E-2</v>
      </c>
      <c r="S9" s="20">
        <v>0.96388070234618428</v>
      </c>
      <c r="T9" s="21"/>
      <c r="U9" s="22">
        <v>2.698932987723145E-2</v>
      </c>
      <c r="V9" s="19">
        <v>6.7132116004296456E-4</v>
      </c>
      <c r="W9" s="23">
        <v>0.99154135338345872</v>
      </c>
      <c r="X9" s="19">
        <v>2.6986001011975037E-3</v>
      </c>
      <c r="Y9" s="19">
        <v>4.6604113589759523E-5</v>
      </c>
      <c r="Z9" s="19">
        <v>5.166398877950484E-3</v>
      </c>
      <c r="AB9" s="36" t="s">
        <v>17</v>
      </c>
      <c r="AC9" s="17">
        <v>1043201</v>
      </c>
      <c r="AD9" s="18">
        <v>0.90942397486198734</v>
      </c>
      <c r="AE9" s="19">
        <v>5.6192430797133056E-2</v>
      </c>
      <c r="AF9" s="20">
        <v>0.96561640565912044</v>
      </c>
      <c r="AG9" s="21"/>
      <c r="AH9" s="22">
        <v>2.9463161940987404E-2</v>
      </c>
      <c r="AI9" s="19">
        <v>6.4321257360757896E-4</v>
      </c>
      <c r="AJ9" s="23">
        <v>0.9957227801737154</v>
      </c>
      <c r="AK9" s="24">
        <v>7.7549772287411538E-4</v>
      </c>
      <c r="AL9" s="19">
        <v>2.8997288154440034E-3</v>
      </c>
      <c r="AM9" s="19">
        <v>6.8059750709594796E-5</v>
      </c>
      <c r="AN9" s="19">
        <v>5.3393353725696201E-4</v>
      </c>
    </row>
    <row r="10" spans="1:40" ht="14.4" x14ac:dyDescent="0.3">
      <c r="A10" s="36" t="s">
        <v>18</v>
      </c>
      <c r="B10" s="17">
        <v>624860</v>
      </c>
      <c r="C10" s="18">
        <v>0.91683097013731074</v>
      </c>
      <c r="D10" s="19">
        <v>4.9316646928912078E-2</v>
      </c>
      <c r="E10" s="20">
        <v>0.96614761706622287</v>
      </c>
      <c r="F10" s="21"/>
      <c r="G10" s="22">
        <v>2.9472201773197197E-2</v>
      </c>
      <c r="H10" s="19">
        <v>6.0813622251384308E-4</v>
      </c>
      <c r="I10" s="23">
        <v>0.99622795506193396</v>
      </c>
      <c r="J10" s="24">
        <v>6.1293729795474186E-4</v>
      </c>
      <c r="K10" s="19">
        <v>2.6725986621003103E-3</v>
      </c>
      <c r="L10" s="19">
        <v>9.7621867298274817E-5</v>
      </c>
      <c r="M10" s="19">
        <v>3.8888711071279969E-4</v>
      </c>
      <c r="O10" s="36" t="s">
        <v>18</v>
      </c>
      <c r="P10" s="17">
        <v>509890</v>
      </c>
      <c r="Q10" s="18">
        <v>0.91048461432858063</v>
      </c>
      <c r="R10" s="19">
        <v>4.9551864127556924E-2</v>
      </c>
      <c r="S10" s="20">
        <v>0.9600364784561376</v>
      </c>
      <c r="T10" s="21"/>
      <c r="U10" s="22">
        <v>3.0816450606993666E-2</v>
      </c>
      <c r="V10" s="19">
        <v>7.51142403263449E-4</v>
      </c>
      <c r="W10" s="23">
        <v>0.99160407146639473</v>
      </c>
      <c r="X10" s="19">
        <v>2.8319833689619328E-3</v>
      </c>
      <c r="Y10" s="19">
        <v>3.5301731746062879E-5</v>
      </c>
      <c r="Z10" s="19">
        <v>4.6735570417148799E-3</v>
      </c>
      <c r="AB10" s="36" t="s">
        <v>18</v>
      </c>
      <c r="AC10" s="17">
        <v>592597</v>
      </c>
      <c r="AD10" s="18">
        <v>0.91033535438080182</v>
      </c>
      <c r="AE10" s="19">
        <v>5.2884169173991767E-2</v>
      </c>
      <c r="AF10" s="20">
        <v>0.96321952355479357</v>
      </c>
      <c r="AG10" s="21"/>
      <c r="AH10" s="22">
        <v>3.0624522230115914E-2</v>
      </c>
      <c r="AI10" s="19">
        <v>1.0445547311241873E-3</v>
      </c>
      <c r="AJ10" s="23">
        <v>0.99488860051603367</v>
      </c>
      <c r="AK10" s="24">
        <v>1.1306165910391042E-3</v>
      </c>
      <c r="AL10" s="19">
        <v>3.4525993212925479E-3</v>
      </c>
      <c r="AM10" s="19">
        <v>3.2062261536929821E-5</v>
      </c>
      <c r="AN10" s="19">
        <v>4.9612131009775615E-4</v>
      </c>
    </row>
    <row r="11" spans="1:40" ht="14.4" x14ac:dyDescent="0.3">
      <c r="A11" s="36" t="s">
        <v>19</v>
      </c>
      <c r="B11" s="17">
        <v>554096</v>
      </c>
      <c r="C11" s="18">
        <v>0.90923955415668045</v>
      </c>
      <c r="D11" s="19">
        <v>5.1399035546186946E-2</v>
      </c>
      <c r="E11" s="20">
        <v>0.96063858970286742</v>
      </c>
      <c r="F11" s="21"/>
      <c r="G11" s="22">
        <v>3.3012329993358548E-2</v>
      </c>
      <c r="H11" s="19">
        <v>7.2189656665992892E-4</v>
      </c>
      <c r="I11" s="23">
        <v>0.99437281626288587</v>
      </c>
      <c r="J11" s="24">
        <v>1.2542952845716266E-3</v>
      </c>
      <c r="K11" s="19">
        <v>3.2954578268025755E-3</v>
      </c>
      <c r="L11" s="19">
        <v>1.1911293349888828E-4</v>
      </c>
      <c r="M11" s="19">
        <v>9.5831769224105569E-4</v>
      </c>
      <c r="O11" s="36" t="s">
        <v>19</v>
      </c>
      <c r="P11" s="17">
        <v>450178</v>
      </c>
      <c r="Q11" s="18">
        <v>0.90788532536019084</v>
      </c>
      <c r="R11" s="19">
        <v>5.1213075716716495E-2</v>
      </c>
      <c r="S11" s="20">
        <v>0.95909840107690736</v>
      </c>
      <c r="T11" s="21"/>
      <c r="U11" s="22">
        <v>3.1225426386895849E-2</v>
      </c>
      <c r="V11" s="19">
        <v>3.709643740920258E-4</v>
      </c>
      <c r="W11" s="23">
        <v>0.99069479183789522</v>
      </c>
      <c r="X11" s="19">
        <v>3.3431220539431069E-3</v>
      </c>
      <c r="Y11" s="19">
        <v>1.1995255210161314E-4</v>
      </c>
      <c r="Z11" s="19">
        <v>4.6670428141757257E-3</v>
      </c>
      <c r="AB11" s="36" t="s">
        <v>19</v>
      </c>
      <c r="AC11" s="17">
        <v>567576</v>
      </c>
      <c r="AD11" s="18">
        <v>0.91124536625932029</v>
      </c>
      <c r="AE11" s="19">
        <v>5.105219389121457E-2</v>
      </c>
      <c r="AF11" s="20">
        <v>0.9622975601505348</v>
      </c>
      <c r="AG11" s="21"/>
      <c r="AH11" s="22">
        <v>3.1484770321507607E-2</v>
      </c>
      <c r="AI11" s="19">
        <v>6.871326483149393E-4</v>
      </c>
      <c r="AJ11" s="23">
        <v>0.99446946312035744</v>
      </c>
      <c r="AK11" s="24">
        <v>1.208648709600124E-3</v>
      </c>
      <c r="AL11" s="19">
        <v>3.4867577205519615E-3</v>
      </c>
      <c r="AM11" s="19">
        <v>8.9855807856568994E-5</v>
      </c>
      <c r="AN11" s="19">
        <v>7.4527464163389573E-4</v>
      </c>
    </row>
    <row r="12" spans="1:40" ht="14.4" x14ac:dyDescent="0.3">
      <c r="A12" s="36" t="s">
        <v>20</v>
      </c>
      <c r="B12" s="17">
        <v>372415</v>
      </c>
      <c r="C12" s="30">
        <v>0.9556838473208652</v>
      </c>
      <c r="D12" s="31">
        <v>1.0085522870990696E-2</v>
      </c>
      <c r="E12" s="32">
        <v>0.96576937019185594</v>
      </c>
      <c r="F12" s="21"/>
      <c r="G12" s="33">
        <v>2.8304445309667976E-2</v>
      </c>
      <c r="H12" s="34">
        <v>1.5681430662030263E-3</v>
      </c>
      <c r="I12" s="35">
        <v>0.99564195856772697</v>
      </c>
      <c r="J12" s="24">
        <v>1.2432367117328786E-3</v>
      </c>
      <c r="K12" s="19">
        <v>1.4016621242431159E-3</v>
      </c>
      <c r="L12" s="19">
        <v>8.0555294496730798E-5</v>
      </c>
      <c r="M12" s="19">
        <v>1.6325873018004108E-3</v>
      </c>
      <c r="O12" s="36" t="s">
        <v>20</v>
      </c>
      <c r="P12" s="17">
        <v>315772</v>
      </c>
      <c r="Q12" s="30">
        <v>0.96003445523985664</v>
      </c>
      <c r="R12" s="31">
        <v>8.990664150082971E-3</v>
      </c>
      <c r="S12" s="32">
        <v>0.96902511938993963</v>
      </c>
      <c r="T12" s="21"/>
      <c r="U12" s="33">
        <v>2.4210506314682745E-2</v>
      </c>
      <c r="V12" s="34">
        <v>1.3997441191745943E-3</v>
      </c>
      <c r="W12" s="35">
        <v>0.99463536982379697</v>
      </c>
      <c r="X12" s="19">
        <v>1.3490746487972334E-3</v>
      </c>
      <c r="Y12" s="19">
        <v>3.800210278302066E-5</v>
      </c>
      <c r="Z12" s="19">
        <v>2.5208061512737036E-3</v>
      </c>
      <c r="AB12" s="36" t="s">
        <v>20</v>
      </c>
      <c r="AC12" s="17">
        <v>378611</v>
      </c>
      <c r="AD12" s="30">
        <v>0.9610444493160526</v>
      </c>
      <c r="AE12" s="31">
        <v>9.785769562955118E-3</v>
      </c>
      <c r="AF12" s="32">
        <v>0.97083021887900767</v>
      </c>
      <c r="AG12" s="21"/>
      <c r="AH12" s="33">
        <v>2.3155692782301625E-2</v>
      </c>
      <c r="AI12" s="34">
        <v>1.1674251408437684E-3</v>
      </c>
      <c r="AJ12" s="35">
        <v>0.99515333680215312</v>
      </c>
      <c r="AK12" s="24">
        <v>1.4473958759782467E-3</v>
      </c>
      <c r="AL12" s="19">
        <v>1.4473958759782467E-3</v>
      </c>
      <c r="AM12" s="19">
        <v>4.4900966955529556E-5</v>
      </c>
      <c r="AN12" s="19">
        <v>1.9069704789348434E-3</v>
      </c>
    </row>
    <row r="13" spans="1:40" ht="14.4" x14ac:dyDescent="0.3">
      <c r="A13" s="45"/>
      <c r="B13" s="45"/>
      <c r="C13" s="44"/>
      <c r="D13" s="44"/>
      <c r="E13" s="44"/>
      <c r="F13" s="44"/>
      <c r="G13" s="44"/>
      <c r="H13" s="44"/>
      <c r="I13" s="44"/>
      <c r="J13" s="44"/>
      <c r="K13" s="44"/>
      <c r="L13" s="44"/>
      <c r="M13" s="44"/>
      <c r="O13" s="45"/>
      <c r="P13" s="45"/>
      <c r="Q13" s="44"/>
      <c r="R13" s="44"/>
      <c r="S13" s="44"/>
      <c r="T13" s="44"/>
      <c r="U13" s="44"/>
      <c r="V13" s="44"/>
      <c r="W13" s="44"/>
      <c r="X13" s="44"/>
      <c r="Y13" s="44"/>
      <c r="Z13" s="44"/>
      <c r="AB13" s="45"/>
      <c r="AC13" s="45"/>
      <c r="AD13" s="44"/>
      <c r="AE13" s="44"/>
      <c r="AF13" s="44"/>
      <c r="AG13" s="44"/>
      <c r="AH13" s="44"/>
      <c r="AI13" s="44"/>
      <c r="AJ13" s="44"/>
      <c r="AK13" s="44"/>
      <c r="AL13" s="44"/>
      <c r="AM13" s="44"/>
      <c r="AN13" s="44"/>
    </row>
    <row r="14" spans="1:40" ht="14.4" x14ac:dyDescent="0.3">
      <c r="A14" s="45"/>
      <c r="B14" s="45"/>
      <c r="C14" s="44"/>
      <c r="D14" s="44"/>
      <c r="E14" s="44"/>
      <c r="F14" s="44"/>
      <c r="G14" s="44"/>
      <c r="H14" s="44"/>
      <c r="I14" s="44"/>
      <c r="J14" s="44"/>
      <c r="K14" s="44"/>
      <c r="L14" s="44"/>
      <c r="M14" s="44"/>
      <c r="P14" s="45"/>
      <c r="Q14" s="44"/>
      <c r="R14" s="44"/>
      <c r="S14" s="44"/>
      <c r="T14" s="44"/>
      <c r="U14" s="44"/>
      <c r="V14" s="44"/>
      <c r="W14" s="44"/>
      <c r="X14" s="44"/>
      <c r="Y14" s="44"/>
      <c r="Z14" s="44"/>
    </row>
    <row r="15" spans="1:40" ht="14.4" x14ac:dyDescent="0.3">
      <c r="A15" s="1" t="s">
        <v>34</v>
      </c>
      <c r="O15" s="1" t="s">
        <v>35</v>
      </c>
      <c r="AB15" s="1" t="s">
        <v>36</v>
      </c>
    </row>
    <row r="16" spans="1:40" ht="14.4" x14ac:dyDescent="0.3">
      <c r="A16" s="1" t="s">
        <v>40</v>
      </c>
      <c r="B16" s="4"/>
      <c r="C16" s="52" t="s">
        <v>5</v>
      </c>
      <c r="D16" s="53"/>
      <c r="E16" s="54"/>
      <c r="F16" s="5"/>
      <c r="G16" s="55" t="s">
        <v>6</v>
      </c>
      <c r="H16" s="56"/>
      <c r="I16" s="57"/>
      <c r="J16" s="4"/>
      <c r="K16" s="4"/>
      <c r="L16" s="4"/>
      <c r="M16" s="4"/>
      <c r="O16" s="1" t="s">
        <v>40</v>
      </c>
      <c r="P16" s="4"/>
      <c r="Q16" s="52" t="s">
        <v>5</v>
      </c>
      <c r="R16" s="53"/>
      <c r="S16" s="54"/>
      <c r="T16" s="5"/>
      <c r="U16" s="55" t="s">
        <v>6</v>
      </c>
      <c r="V16" s="56"/>
      <c r="W16" s="57"/>
      <c r="X16" s="4"/>
      <c r="Y16" s="4"/>
      <c r="Z16" s="4"/>
      <c r="AB16" s="1" t="s">
        <v>40</v>
      </c>
      <c r="AC16" s="4"/>
      <c r="AD16" s="52" t="s">
        <v>5</v>
      </c>
      <c r="AE16" s="53"/>
      <c r="AF16" s="54"/>
      <c r="AG16" s="5"/>
      <c r="AH16" s="55" t="s">
        <v>6</v>
      </c>
      <c r="AI16" s="56"/>
      <c r="AJ16" s="57"/>
      <c r="AK16" s="4"/>
      <c r="AL16" s="4"/>
      <c r="AM16" s="4"/>
      <c r="AN16" s="4"/>
    </row>
    <row r="17" spans="1:40" ht="14.4" x14ac:dyDescent="0.3">
      <c r="A17" s="1" t="s">
        <v>41</v>
      </c>
      <c r="B17" s="4"/>
      <c r="C17" s="6"/>
      <c r="D17" s="4"/>
      <c r="E17" s="7"/>
      <c r="F17" s="5"/>
      <c r="G17" s="8"/>
      <c r="H17" s="4"/>
      <c r="I17" s="9"/>
      <c r="J17" s="4"/>
      <c r="K17" s="4"/>
      <c r="L17" s="4"/>
      <c r="M17" s="4"/>
      <c r="O17" s="1" t="s">
        <v>41</v>
      </c>
      <c r="P17" s="4"/>
      <c r="Q17" s="6"/>
      <c r="R17" s="4"/>
      <c r="S17" s="7"/>
      <c r="T17" s="5"/>
      <c r="U17" s="8"/>
      <c r="V17" s="4"/>
      <c r="W17" s="9"/>
      <c r="X17" s="4"/>
      <c r="Y17" s="4"/>
      <c r="Z17" s="4"/>
      <c r="AB17" s="1" t="s">
        <v>41</v>
      </c>
      <c r="AC17" s="4"/>
      <c r="AD17" s="6"/>
      <c r="AE17" s="4"/>
      <c r="AF17" s="7"/>
      <c r="AG17" s="5"/>
      <c r="AH17" s="8"/>
      <c r="AI17" s="4"/>
      <c r="AJ17" s="9"/>
      <c r="AK17" s="4"/>
      <c r="AL17" s="4"/>
      <c r="AM17" s="4"/>
      <c r="AN17" s="4"/>
    </row>
    <row r="18" spans="1:40" ht="57.6" x14ac:dyDescent="0.3">
      <c r="A18" s="2"/>
      <c r="B18" s="10" t="s">
        <v>0</v>
      </c>
      <c r="C18" s="11" t="s">
        <v>42</v>
      </c>
      <c r="D18" s="10" t="s">
        <v>50</v>
      </c>
      <c r="E18" s="12" t="s">
        <v>9</v>
      </c>
      <c r="F18" s="13"/>
      <c r="G18" s="14" t="s">
        <v>44</v>
      </c>
      <c r="H18" s="10" t="s">
        <v>45</v>
      </c>
      <c r="I18" s="15" t="s">
        <v>9</v>
      </c>
      <c r="J18" s="16" t="s">
        <v>46</v>
      </c>
      <c r="K18" s="10" t="s">
        <v>47</v>
      </c>
      <c r="L18" s="10" t="s">
        <v>48</v>
      </c>
      <c r="M18" s="10" t="s">
        <v>49</v>
      </c>
      <c r="O18" s="2"/>
      <c r="P18" s="10" t="s">
        <v>0</v>
      </c>
      <c r="Q18" s="11" t="s">
        <v>42</v>
      </c>
      <c r="R18" s="10" t="s">
        <v>43</v>
      </c>
      <c r="S18" s="12" t="s">
        <v>9</v>
      </c>
      <c r="T18" s="13"/>
      <c r="U18" s="14" t="s">
        <v>44</v>
      </c>
      <c r="V18" s="10" t="s">
        <v>45</v>
      </c>
      <c r="W18" s="15" t="s">
        <v>9</v>
      </c>
      <c r="X18" s="10" t="s">
        <v>47</v>
      </c>
      <c r="Y18" s="10" t="s">
        <v>48</v>
      </c>
      <c r="Z18" s="10" t="s">
        <v>49</v>
      </c>
      <c r="AB18" s="2"/>
      <c r="AC18" s="10" t="s">
        <v>0</v>
      </c>
      <c r="AD18" s="11" t="s">
        <v>42</v>
      </c>
      <c r="AE18" s="10" t="s">
        <v>43</v>
      </c>
      <c r="AF18" s="12" t="s">
        <v>9</v>
      </c>
      <c r="AG18" s="13"/>
      <c r="AH18" s="14" t="s">
        <v>44</v>
      </c>
      <c r="AI18" s="10" t="s">
        <v>45</v>
      </c>
      <c r="AJ18" s="15" t="s">
        <v>9</v>
      </c>
      <c r="AK18" s="16" t="s">
        <v>46</v>
      </c>
      <c r="AL18" s="10" t="s">
        <v>47</v>
      </c>
      <c r="AM18" s="10" t="s">
        <v>48</v>
      </c>
      <c r="AN18" s="10" t="s">
        <v>49</v>
      </c>
    </row>
    <row r="19" spans="1:40" ht="14.4" x14ac:dyDescent="0.3">
      <c r="A19" s="36" t="s">
        <v>16</v>
      </c>
      <c r="B19" s="17">
        <v>2213444</v>
      </c>
      <c r="C19" s="18">
        <v>0.70574061660084431</v>
      </c>
      <c r="D19" s="19">
        <v>0.15918628440438032</v>
      </c>
      <c r="E19" s="20">
        <v>0.86492690100522474</v>
      </c>
      <c r="F19" s="21"/>
      <c r="G19" s="22">
        <v>0.11499104388608465</v>
      </c>
      <c r="H19" s="19">
        <v>2.583905677856073E-3</v>
      </c>
      <c r="I19" s="23">
        <v>0.98250185056916539</v>
      </c>
      <c r="J19" s="24">
        <v>3.7857691030823218E-3</v>
      </c>
      <c r="K19" s="19">
        <v>1.0229018367136402E-2</v>
      </c>
      <c r="L19" s="19">
        <v>2.1246257259403486E-4</v>
      </c>
      <c r="M19" s="19">
        <v>3.2708993880217713E-3</v>
      </c>
      <c r="O19" s="36" t="s">
        <v>16</v>
      </c>
      <c r="P19" s="17">
        <v>1861276</v>
      </c>
      <c r="Q19" s="18">
        <v>0.69613498864348688</v>
      </c>
      <c r="R19" s="19">
        <v>0.15747132999383129</v>
      </c>
      <c r="S19" s="20">
        <v>0.85360631863731828</v>
      </c>
      <c r="T19" s="21"/>
      <c r="U19" s="22">
        <v>0.11565049906182533</v>
      </c>
      <c r="V19" s="19">
        <v>2.5939321236419007E-3</v>
      </c>
      <c r="W19" s="23">
        <v>0.97185074982278541</v>
      </c>
      <c r="X19" s="19">
        <v>1.0627780886960663E-2</v>
      </c>
      <c r="Y19" s="19">
        <v>3.5128098660855509E-4</v>
      </c>
      <c r="Z19" s="19">
        <v>1.4011029128595564E-2</v>
      </c>
      <c r="AB19" s="36" t="s">
        <v>16</v>
      </c>
      <c r="AC19" s="17">
        <v>2203374</v>
      </c>
      <c r="AD19" s="18">
        <v>0.70655531851334541</v>
      </c>
      <c r="AE19" s="19">
        <v>0.15960724816599051</v>
      </c>
      <c r="AF19" s="20">
        <v>0.866162566679336</v>
      </c>
      <c r="AG19" s="21"/>
      <c r="AH19" s="22">
        <v>0.11003899646304864</v>
      </c>
      <c r="AI19" s="19">
        <v>3.8132820984372192E-3</v>
      </c>
      <c r="AJ19" s="23">
        <v>0.98001484524082194</v>
      </c>
      <c r="AK19" s="24">
        <v>3.968158427044087E-3</v>
      </c>
      <c r="AL19" s="19">
        <v>1.2323828277710716E-2</v>
      </c>
      <c r="AM19" s="19">
        <v>2.0534364929039993E-4</v>
      </c>
      <c r="AN19" s="19">
        <v>3.4878244051328743E-3</v>
      </c>
    </row>
    <row r="20" spans="1:40" ht="14.4" x14ac:dyDescent="0.3">
      <c r="A20" s="3"/>
      <c r="B20" s="25"/>
      <c r="C20" s="26"/>
      <c r="D20" s="21"/>
      <c r="E20" s="27"/>
      <c r="F20" s="21"/>
      <c r="G20" s="28"/>
      <c r="H20" s="21"/>
      <c r="I20" s="29"/>
      <c r="J20" s="21"/>
      <c r="K20" s="21"/>
      <c r="L20" s="21"/>
      <c r="M20" s="21"/>
      <c r="O20" s="3"/>
      <c r="P20" s="25"/>
      <c r="Q20" s="26"/>
      <c r="R20" s="21"/>
      <c r="S20" s="27"/>
      <c r="T20" s="21"/>
      <c r="U20" s="28"/>
      <c r="V20" s="21"/>
      <c r="W20" s="29"/>
      <c r="X20" s="21"/>
      <c r="Y20" s="21"/>
      <c r="Z20" s="21"/>
      <c r="AB20" s="3"/>
      <c r="AC20" s="25"/>
      <c r="AD20" s="26"/>
      <c r="AE20" s="21"/>
      <c r="AF20" s="27"/>
      <c r="AG20" s="21"/>
      <c r="AH20" s="28"/>
      <c r="AI20" s="21"/>
      <c r="AJ20" s="29"/>
      <c r="AK20" s="21"/>
      <c r="AL20" s="21"/>
      <c r="AM20" s="21"/>
      <c r="AN20" s="21"/>
    </row>
    <row r="21" spans="1:40" ht="57.6" x14ac:dyDescent="0.3">
      <c r="A21" s="2"/>
      <c r="B21" s="10" t="s">
        <v>0</v>
      </c>
      <c r="C21" s="11" t="s">
        <v>42</v>
      </c>
      <c r="D21" s="10" t="s">
        <v>43</v>
      </c>
      <c r="E21" s="12" t="s">
        <v>9</v>
      </c>
      <c r="F21" s="13"/>
      <c r="G21" s="14" t="s">
        <v>44</v>
      </c>
      <c r="H21" s="10" t="s">
        <v>45</v>
      </c>
      <c r="I21" s="15" t="s">
        <v>9</v>
      </c>
      <c r="J21" s="16" t="s">
        <v>46</v>
      </c>
      <c r="K21" s="10" t="s">
        <v>47</v>
      </c>
      <c r="L21" s="10" t="s">
        <v>48</v>
      </c>
      <c r="M21" s="10" t="s">
        <v>49</v>
      </c>
      <c r="O21" s="2"/>
      <c r="P21" s="10" t="s">
        <v>0</v>
      </c>
      <c r="Q21" s="11" t="s">
        <v>42</v>
      </c>
      <c r="R21" s="10" t="s">
        <v>43</v>
      </c>
      <c r="S21" s="12" t="s">
        <v>9</v>
      </c>
      <c r="T21" s="13"/>
      <c r="U21" s="14" t="s">
        <v>44</v>
      </c>
      <c r="V21" s="10" t="s">
        <v>45</v>
      </c>
      <c r="W21" s="15" t="s">
        <v>9</v>
      </c>
      <c r="X21" s="10" t="s">
        <v>47</v>
      </c>
      <c r="Y21" s="10" t="s">
        <v>48</v>
      </c>
      <c r="Z21" s="10" t="s">
        <v>49</v>
      </c>
      <c r="AB21" s="2"/>
      <c r="AC21" s="10" t="s">
        <v>0</v>
      </c>
      <c r="AD21" s="11" t="s">
        <v>42</v>
      </c>
      <c r="AE21" s="10" t="s">
        <v>43</v>
      </c>
      <c r="AF21" s="12" t="s">
        <v>9</v>
      </c>
      <c r="AG21" s="13"/>
      <c r="AH21" s="14" t="s">
        <v>44</v>
      </c>
      <c r="AI21" s="10" t="s">
        <v>45</v>
      </c>
      <c r="AJ21" s="15" t="s">
        <v>9</v>
      </c>
      <c r="AK21" s="16" t="s">
        <v>46</v>
      </c>
      <c r="AL21" s="10" t="s">
        <v>47</v>
      </c>
      <c r="AM21" s="10" t="s">
        <v>48</v>
      </c>
      <c r="AN21" s="10" t="s">
        <v>49</v>
      </c>
    </row>
    <row r="22" spans="1:40" ht="14.4" x14ac:dyDescent="0.3">
      <c r="A22" s="36" t="s">
        <v>17</v>
      </c>
      <c r="B22" s="17">
        <v>1034488</v>
      </c>
      <c r="C22" s="18">
        <v>0.72328533535430084</v>
      </c>
      <c r="D22" s="19">
        <v>0.15026177200702184</v>
      </c>
      <c r="E22" s="20">
        <v>0.87354710736132268</v>
      </c>
      <c r="F22" s="21"/>
      <c r="G22" s="22">
        <v>0.10493693498619606</v>
      </c>
      <c r="H22" s="19">
        <v>3.4886823240095582E-3</v>
      </c>
      <c r="I22" s="23">
        <v>0.9819727246715283</v>
      </c>
      <c r="J22" s="24">
        <v>3.7197144867799335E-3</v>
      </c>
      <c r="K22" s="19">
        <v>1.0747345546782564E-2</v>
      </c>
      <c r="L22" s="19">
        <v>1.430659417992282E-4</v>
      </c>
      <c r="M22" s="19">
        <v>3.417149353109944E-3</v>
      </c>
      <c r="O22" s="36" t="s">
        <v>17</v>
      </c>
      <c r="P22" s="17">
        <v>901208</v>
      </c>
      <c r="Q22" s="18">
        <v>0.71365322988699609</v>
      </c>
      <c r="R22" s="19">
        <v>0.1455390986320583</v>
      </c>
      <c r="S22" s="20">
        <v>0.85919232851905436</v>
      </c>
      <c r="T22" s="21"/>
      <c r="U22" s="22">
        <v>0.10827910981704557</v>
      </c>
      <c r="V22" s="19">
        <v>3.2112453506848585E-3</v>
      </c>
      <c r="W22" s="23">
        <v>0.97068268368678479</v>
      </c>
      <c r="X22" s="19">
        <v>1.0867635440431065E-2</v>
      </c>
      <c r="Y22" s="19">
        <v>3.0514598183771117E-4</v>
      </c>
      <c r="Z22" s="19">
        <v>1.481566963453498E-2</v>
      </c>
      <c r="AB22" s="36" t="s">
        <v>17</v>
      </c>
      <c r="AC22" s="17">
        <v>1043201</v>
      </c>
      <c r="AD22" s="18">
        <v>0.72028688622806147</v>
      </c>
      <c r="AE22" s="19">
        <v>0.14779893807617131</v>
      </c>
      <c r="AF22" s="20">
        <v>0.86808582430423276</v>
      </c>
      <c r="AG22" s="21"/>
      <c r="AH22" s="22">
        <v>0.10562106439698582</v>
      </c>
      <c r="AI22" s="19">
        <v>4.7507623171373498E-3</v>
      </c>
      <c r="AJ22" s="23">
        <v>0.97845765101835591</v>
      </c>
      <c r="AK22" s="24">
        <v>4.2676339459030424E-3</v>
      </c>
      <c r="AL22" s="19">
        <v>1.3410646653904665E-2</v>
      </c>
      <c r="AM22" s="19">
        <v>1.4858114591531258E-4</v>
      </c>
      <c r="AN22" s="19">
        <v>3.715487235920978E-3</v>
      </c>
    </row>
    <row r="23" spans="1:40" ht="14.4" x14ac:dyDescent="0.3">
      <c r="A23" s="36" t="s">
        <v>18</v>
      </c>
      <c r="B23" s="17">
        <v>624860</v>
      </c>
      <c r="C23" s="18">
        <v>0.70549082994590784</v>
      </c>
      <c r="D23" s="19">
        <v>0.16577633389879334</v>
      </c>
      <c r="E23" s="20">
        <v>0.87126716384470115</v>
      </c>
      <c r="F23" s="21"/>
      <c r="G23" s="22">
        <v>0.11177863841500496</v>
      </c>
      <c r="H23" s="19">
        <v>2.3157187209935023E-3</v>
      </c>
      <c r="I23" s="23">
        <v>0.98536152098069962</v>
      </c>
      <c r="J23" s="24">
        <v>3.8584642960023045E-3</v>
      </c>
      <c r="K23" s="19">
        <v>8.104215344237109E-3</v>
      </c>
      <c r="L23" s="19">
        <v>1.5683513106935955E-4</v>
      </c>
      <c r="M23" s="19">
        <v>2.5189642479915503E-3</v>
      </c>
      <c r="O23" s="36" t="s">
        <v>18</v>
      </c>
      <c r="P23" s="17">
        <v>509890</v>
      </c>
      <c r="Q23" s="18">
        <v>0.69434976171331075</v>
      </c>
      <c r="R23" s="19">
        <v>0.16211339700719762</v>
      </c>
      <c r="S23" s="20">
        <v>0.85646315872050838</v>
      </c>
      <c r="T23" s="21"/>
      <c r="U23" s="22">
        <v>0.11419717978387495</v>
      </c>
      <c r="V23" s="19">
        <v>2.4691600149051758E-3</v>
      </c>
      <c r="W23" s="23">
        <v>0.97312949851928843</v>
      </c>
      <c r="X23" s="19">
        <v>8.9293769244346826E-3</v>
      </c>
      <c r="Y23" s="19">
        <v>3.843966345682402E-4</v>
      </c>
      <c r="Z23" s="19">
        <v>1.4458020357331973E-2</v>
      </c>
      <c r="AB23" s="36" t="s">
        <v>18</v>
      </c>
      <c r="AC23" s="17">
        <v>592597</v>
      </c>
      <c r="AD23" s="18">
        <v>0.70476900828050093</v>
      </c>
      <c r="AE23" s="19">
        <v>0.16663601064467082</v>
      </c>
      <c r="AF23" s="20">
        <v>0.87140501892517175</v>
      </c>
      <c r="AG23" s="21"/>
      <c r="AH23" s="22">
        <v>0.10649058297628912</v>
      </c>
      <c r="AI23" s="19">
        <v>3.8542213342288266E-3</v>
      </c>
      <c r="AJ23" s="23">
        <v>0.98174982323568971</v>
      </c>
      <c r="AK23" s="24">
        <v>4.3368427447320864E-3</v>
      </c>
      <c r="AL23" s="19">
        <v>1.0928168721745133E-2</v>
      </c>
      <c r="AM23" s="19">
        <v>1.8731110687364262E-4</v>
      </c>
      <c r="AN23" s="19">
        <v>2.7978541909594546E-3</v>
      </c>
    </row>
    <row r="24" spans="1:40" ht="14.4" x14ac:dyDescent="0.3">
      <c r="A24" s="36" t="s">
        <v>19</v>
      </c>
      <c r="B24" s="17">
        <v>554096</v>
      </c>
      <c r="C24" s="18">
        <v>0.68844568450232446</v>
      </c>
      <c r="D24" s="19">
        <v>0.1615207473073258</v>
      </c>
      <c r="E24" s="20">
        <v>0.84996643180965026</v>
      </c>
      <c r="F24" s="21"/>
      <c r="G24" s="22">
        <v>0.12825755825705293</v>
      </c>
      <c r="H24" s="19">
        <v>1.9473159885651584E-3</v>
      </c>
      <c r="I24" s="23">
        <v>0.98017130605526825</v>
      </c>
      <c r="J24" s="24">
        <v>3.7791285264647282E-3</v>
      </c>
      <c r="K24" s="19">
        <v>1.1835494210389536E-2</v>
      </c>
      <c r="L24" s="19">
        <v>3.3748664491351681E-4</v>
      </c>
      <c r="M24" s="19">
        <v>3.8765845629638186E-3</v>
      </c>
      <c r="O24" s="36" t="s">
        <v>19</v>
      </c>
      <c r="P24" s="17">
        <v>450178</v>
      </c>
      <c r="Q24" s="18">
        <v>0.68040197433015381</v>
      </c>
      <c r="R24" s="19">
        <v>0.16476149434223797</v>
      </c>
      <c r="S24" s="20">
        <v>0.84516346867239178</v>
      </c>
      <c r="T24" s="21"/>
      <c r="U24" s="22">
        <v>0.12447520758455544</v>
      </c>
      <c r="V24" s="19">
        <v>2.1013910053356674E-3</v>
      </c>
      <c r="W24" s="23">
        <v>0.9717400672622829</v>
      </c>
      <c r="X24" s="19">
        <v>1.2086330296016242E-2</v>
      </c>
      <c r="Y24" s="19">
        <v>3.6430034341971396E-4</v>
      </c>
      <c r="Z24" s="19">
        <v>1.2759397393919738E-2</v>
      </c>
      <c r="AB24" s="36" t="s">
        <v>19</v>
      </c>
      <c r="AC24" s="17">
        <v>567576</v>
      </c>
      <c r="AD24" s="18">
        <v>0.69461006103147416</v>
      </c>
      <c r="AE24" s="19">
        <v>0.16438679577712942</v>
      </c>
      <c r="AF24" s="20">
        <v>0.8589968568086036</v>
      </c>
      <c r="AG24" s="21"/>
      <c r="AH24" s="22">
        <v>0.118005342015871</v>
      </c>
      <c r="AI24" s="19">
        <v>2.8348626439454803E-3</v>
      </c>
      <c r="AJ24" s="23">
        <v>0.97983706146842009</v>
      </c>
      <c r="AK24" s="24">
        <v>3.2999985904971318E-3</v>
      </c>
      <c r="AL24" s="19">
        <v>1.2632669457482346E-2</v>
      </c>
      <c r="AM24" s="19">
        <v>2.8013869508224451E-4</v>
      </c>
      <c r="AN24" s="19">
        <v>3.9501317885181899E-3</v>
      </c>
    </row>
    <row r="25" spans="1:40" ht="14.4" x14ac:dyDescent="0.3">
      <c r="A25" s="36" t="s">
        <v>20</v>
      </c>
      <c r="B25" s="17">
        <v>372415</v>
      </c>
      <c r="C25" s="30">
        <v>0.86653330290133324</v>
      </c>
      <c r="D25" s="31">
        <v>2.6924264597290658E-2</v>
      </c>
      <c r="E25" s="32">
        <v>0.89345756749862393</v>
      </c>
      <c r="F25" s="21"/>
      <c r="G25" s="33">
        <v>8.9394895479505396E-2</v>
      </c>
      <c r="H25" s="34">
        <v>3.4746183692923216E-3</v>
      </c>
      <c r="I25" s="35">
        <v>0.98632708134742164</v>
      </c>
      <c r="J25" s="24">
        <v>3.1926748385537641E-3</v>
      </c>
      <c r="K25" s="19">
        <v>8.1307143912033621E-3</v>
      </c>
      <c r="L25" s="19">
        <v>4.430541197320194E-4</v>
      </c>
      <c r="M25" s="19">
        <v>1.9064753030892956E-3</v>
      </c>
      <c r="O25" s="36" t="s">
        <v>20</v>
      </c>
      <c r="P25" s="17">
        <v>315772</v>
      </c>
      <c r="Q25" s="30">
        <v>0.87331999037280061</v>
      </c>
      <c r="R25" s="31">
        <v>2.5458242022725258E-2</v>
      </c>
      <c r="S25" s="32">
        <v>0.8987782323955259</v>
      </c>
      <c r="T25" s="21"/>
      <c r="U25" s="33">
        <v>8.2223883054862362E-2</v>
      </c>
      <c r="V25" s="34">
        <v>2.8184892897406989E-3</v>
      </c>
      <c r="W25" s="35">
        <v>0.983820604740129</v>
      </c>
      <c r="X25" s="19">
        <v>8.4364668178305863E-3</v>
      </c>
      <c r="Y25" s="19">
        <v>3.2618471555426068E-4</v>
      </c>
      <c r="Z25" s="19">
        <v>3.9743865827242437E-3</v>
      </c>
      <c r="AB25" s="36" t="s">
        <v>20</v>
      </c>
      <c r="AC25" s="17">
        <v>378611</v>
      </c>
      <c r="AD25" s="30">
        <v>0.87213525227740341</v>
      </c>
      <c r="AE25" s="31">
        <v>2.5770513799123637E-2</v>
      </c>
      <c r="AF25" s="32">
        <v>0.89790576607652706</v>
      </c>
      <c r="AG25" s="21"/>
      <c r="AH25" s="33">
        <v>8.4482489943504019E-2</v>
      </c>
      <c r="AI25" s="34">
        <v>2.9661050524152758E-3</v>
      </c>
      <c r="AJ25" s="35">
        <v>0.98535436107244634</v>
      </c>
      <c r="AK25" s="24">
        <v>3.3728549883653672E-3</v>
      </c>
      <c r="AL25" s="19">
        <v>9.0356592914627408E-3</v>
      </c>
      <c r="AM25" s="19">
        <v>3.9090253584813967E-4</v>
      </c>
      <c r="AN25" s="19">
        <v>1.8462221118773622E-3</v>
      </c>
    </row>
    <row r="26" spans="1:40" ht="14.4" x14ac:dyDescent="0.3">
      <c r="A26" s="45"/>
      <c r="B26" s="45"/>
      <c r="C26" s="44"/>
      <c r="D26" s="44"/>
      <c r="E26" s="44"/>
      <c r="F26" s="44"/>
      <c r="G26" s="44"/>
      <c r="H26" s="44"/>
      <c r="I26" s="44"/>
      <c r="J26" s="44"/>
      <c r="K26" s="44"/>
      <c r="L26" s="44"/>
      <c r="M26" s="44"/>
      <c r="O26" s="45"/>
      <c r="P26" s="45"/>
      <c r="Q26" s="44"/>
      <c r="R26" s="44"/>
      <c r="S26" s="44"/>
      <c r="T26" s="44"/>
      <c r="U26" s="44"/>
      <c r="V26" s="44"/>
      <c r="W26" s="44"/>
      <c r="X26" s="44"/>
      <c r="Y26" s="44"/>
      <c r="Z26" s="44"/>
      <c r="AB26" s="44"/>
      <c r="AC26" s="45"/>
      <c r="AD26" s="44"/>
      <c r="AE26" s="44"/>
      <c r="AF26" s="44"/>
      <c r="AG26" s="44"/>
      <c r="AH26" s="44"/>
      <c r="AI26" s="44"/>
      <c r="AJ26" s="44"/>
      <c r="AK26" s="44"/>
      <c r="AL26" s="44"/>
      <c r="AM26" s="44"/>
      <c r="AN26" s="44"/>
    </row>
    <row r="27" spans="1:40" ht="14.4" x14ac:dyDescent="0.3">
      <c r="A27" s="45"/>
      <c r="B27" s="45"/>
      <c r="C27" s="44"/>
      <c r="D27" s="44"/>
      <c r="E27" s="44"/>
      <c r="F27" s="44"/>
      <c r="G27" s="44"/>
      <c r="H27" s="44"/>
      <c r="I27" s="44"/>
      <c r="J27" s="44"/>
      <c r="K27" s="44"/>
      <c r="L27" s="44"/>
      <c r="M27" s="44"/>
      <c r="O27" s="45"/>
      <c r="P27" s="45"/>
      <c r="Q27" s="44"/>
      <c r="R27" s="44"/>
      <c r="S27" s="44"/>
      <c r="T27" s="44"/>
      <c r="U27" s="44"/>
      <c r="V27" s="44"/>
      <c r="W27" s="44"/>
      <c r="X27" s="44"/>
      <c r="Y27" s="44"/>
      <c r="Z27" s="44"/>
      <c r="AB27" s="44"/>
      <c r="AC27" s="45"/>
      <c r="AD27" s="44"/>
      <c r="AE27" s="44"/>
      <c r="AF27" s="44"/>
      <c r="AG27" s="44"/>
      <c r="AH27" s="44"/>
      <c r="AI27" s="44"/>
      <c r="AJ27" s="44"/>
      <c r="AK27" s="44"/>
      <c r="AL27" s="44"/>
      <c r="AM27" s="44"/>
      <c r="AN27" s="44"/>
    </row>
    <row r="28" spans="1:40" ht="14.4" x14ac:dyDescent="0.3">
      <c r="A28" s="1" t="s">
        <v>34</v>
      </c>
      <c r="O28" s="1" t="s">
        <v>35</v>
      </c>
      <c r="P28" s="45"/>
      <c r="Q28" s="44"/>
      <c r="R28" s="44"/>
      <c r="S28" s="44"/>
      <c r="T28" s="44"/>
      <c r="U28" s="44"/>
      <c r="V28" s="44"/>
      <c r="W28" s="44"/>
      <c r="X28" s="44"/>
      <c r="Y28" s="44"/>
      <c r="Z28" s="44"/>
      <c r="AB28" s="1" t="s">
        <v>36</v>
      </c>
      <c r="AC28" s="45"/>
      <c r="AD28" s="44"/>
      <c r="AE28" s="44"/>
      <c r="AF28" s="44"/>
      <c r="AG28" s="44"/>
      <c r="AH28" s="44"/>
      <c r="AI28" s="44"/>
      <c r="AJ28" s="44"/>
      <c r="AK28" s="44"/>
      <c r="AL28" s="44"/>
      <c r="AM28" s="44"/>
      <c r="AN28" s="44"/>
    </row>
    <row r="29" spans="1:40" ht="14.4" x14ac:dyDescent="0.3">
      <c r="A29" s="1" t="s">
        <v>51</v>
      </c>
      <c r="B29" s="4"/>
      <c r="C29" s="52" t="s">
        <v>5</v>
      </c>
      <c r="D29" s="53"/>
      <c r="E29" s="54"/>
      <c r="F29" s="5"/>
      <c r="G29" s="55" t="s">
        <v>6</v>
      </c>
      <c r="H29" s="56"/>
      <c r="I29" s="57"/>
      <c r="J29" s="4"/>
      <c r="K29" s="4"/>
      <c r="L29" s="4"/>
      <c r="M29" s="4"/>
      <c r="O29" s="1" t="s">
        <v>51</v>
      </c>
      <c r="P29" s="4"/>
      <c r="Q29" s="52" t="s">
        <v>5</v>
      </c>
      <c r="R29" s="53"/>
      <c r="S29" s="54"/>
      <c r="T29" s="5"/>
      <c r="U29" s="55" t="s">
        <v>6</v>
      </c>
      <c r="V29" s="56"/>
      <c r="W29" s="57"/>
      <c r="X29" s="4"/>
      <c r="Y29" s="4"/>
      <c r="Z29" s="4"/>
      <c r="AB29" s="1" t="s">
        <v>51</v>
      </c>
      <c r="AC29" s="4"/>
      <c r="AD29" s="52" t="s">
        <v>5</v>
      </c>
      <c r="AE29" s="53"/>
      <c r="AF29" s="54"/>
      <c r="AG29" s="5"/>
      <c r="AH29" s="55" t="s">
        <v>6</v>
      </c>
      <c r="AI29" s="56"/>
      <c r="AJ29" s="57"/>
      <c r="AK29" s="4"/>
      <c r="AL29" s="4"/>
      <c r="AM29" s="4"/>
      <c r="AN29" s="4"/>
    </row>
    <row r="30" spans="1:40" ht="14.4" x14ac:dyDescent="0.3">
      <c r="B30" s="4"/>
      <c r="C30" s="6"/>
      <c r="D30" s="4"/>
      <c r="E30" s="7"/>
      <c r="F30" s="5"/>
      <c r="G30" s="8"/>
      <c r="H30" s="4"/>
      <c r="I30" s="9"/>
      <c r="J30" s="4"/>
      <c r="K30" s="4"/>
      <c r="L30" s="4"/>
      <c r="M30" s="4"/>
      <c r="P30" s="4"/>
      <c r="Q30" s="6"/>
      <c r="R30" s="4"/>
      <c r="S30" s="7"/>
      <c r="T30" s="5"/>
      <c r="U30" s="8"/>
      <c r="V30" s="4"/>
      <c r="W30" s="9"/>
      <c r="X30" s="4"/>
      <c r="Y30" s="4"/>
      <c r="Z30" s="4"/>
      <c r="AC30" s="4"/>
      <c r="AD30" s="6"/>
      <c r="AE30" s="4"/>
      <c r="AF30" s="7"/>
      <c r="AG30" s="5"/>
      <c r="AH30" s="8"/>
      <c r="AI30" s="4"/>
      <c r="AJ30" s="9"/>
      <c r="AK30" s="4"/>
      <c r="AL30" s="4"/>
      <c r="AM30" s="4"/>
      <c r="AN30" s="4"/>
    </row>
    <row r="31" spans="1:40" ht="43.2" x14ac:dyDescent="0.3">
      <c r="A31" s="2"/>
      <c r="B31" s="10" t="s">
        <v>52</v>
      </c>
      <c r="C31" s="11" t="s">
        <v>7</v>
      </c>
      <c r="D31" s="10" t="s">
        <v>39</v>
      </c>
      <c r="E31" s="12" t="s">
        <v>9</v>
      </c>
      <c r="F31" s="13"/>
      <c r="G31" s="14" t="s">
        <v>10</v>
      </c>
      <c r="H31" s="10" t="s">
        <v>11</v>
      </c>
      <c r="I31" s="15" t="s">
        <v>9</v>
      </c>
      <c r="J31" s="16" t="s">
        <v>12</v>
      </c>
      <c r="K31" s="10" t="s">
        <v>13</v>
      </c>
      <c r="L31" s="10" t="s">
        <v>14</v>
      </c>
      <c r="M31" s="10" t="s">
        <v>15</v>
      </c>
      <c r="O31" s="2"/>
      <c r="P31" s="10" t="s">
        <v>52</v>
      </c>
      <c r="Q31" s="11" t="s">
        <v>7</v>
      </c>
      <c r="R31" s="10" t="s">
        <v>39</v>
      </c>
      <c r="S31" s="12" t="s">
        <v>9</v>
      </c>
      <c r="T31" s="13"/>
      <c r="U31" s="14" t="s">
        <v>10</v>
      </c>
      <c r="V31" s="10" t="s">
        <v>11</v>
      </c>
      <c r="W31" s="15" t="s">
        <v>9</v>
      </c>
      <c r="X31" s="10" t="s">
        <v>13</v>
      </c>
      <c r="Y31" s="10" t="s">
        <v>14</v>
      </c>
      <c r="Z31" s="10" t="s">
        <v>15</v>
      </c>
      <c r="AB31" s="2"/>
      <c r="AC31" s="10" t="s">
        <v>52</v>
      </c>
      <c r="AD31" s="11" t="s">
        <v>7</v>
      </c>
      <c r="AE31" s="10" t="s">
        <v>39</v>
      </c>
      <c r="AF31" s="12" t="s">
        <v>9</v>
      </c>
      <c r="AG31" s="13"/>
      <c r="AH31" s="14" t="s">
        <v>10</v>
      </c>
      <c r="AI31" s="10" t="s">
        <v>11</v>
      </c>
      <c r="AJ31" s="15" t="s">
        <v>9</v>
      </c>
      <c r="AK31" s="16" t="s">
        <v>12</v>
      </c>
      <c r="AL31" s="10" t="s">
        <v>13</v>
      </c>
      <c r="AM31" s="10" t="s">
        <v>14</v>
      </c>
      <c r="AN31" s="10" t="s">
        <v>15</v>
      </c>
    </row>
    <row r="32" spans="1:40" ht="14.4" x14ac:dyDescent="0.3">
      <c r="A32" s="36" t="s">
        <v>16</v>
      </c>
      <c r="B32" s="17">
        <f>B19*2</f>
        <v>4426888</v>
      </c>
      <c r="C32" s="18">
        <f>(C6+C19)/2</f>
        <v>0.8099738939285851</v>
      </c>
      <c r="D32" s="19">
        <f>(D6+D19)/2</f>
        <v>0.10503635097346964</v>
      </c>
      <c r="E32" s="20">
        <f t="shared" ref="E32:M32" si="0">(E6+E19)/2</f>
        <v>0.91501024490205474</v>
      </c>
      <c r="F32" s="18">
        <f t="shared" si="0"/>
        <v>0</v>
      </c>
      <c r="G32" s="22">
        <f t="shared" si="0"/>
        <v>7.2347876972474079E-2</v>
      </c>
      <c r="H32" s="19">
        <f t="shared" si="0"/>
        <v>1.6114189194121015E-3</v>
      </c>
      <c r="I32" s="23">
        <f t="shared" si="0"/>
        <v>0.98896954079394095</v>
      </c>
      <c r="J32" s="24">
        <f t="shared" si="0"/>
        <v>2.3152560853872983E-3</v>
      </c>
      <c r="K32" s="19">
        <f t="shared" si="0"/>
        <v>6.6029883186720997E-3</v>
      </c>
      <c r="L32" s="19">
        <f t="shared" si="0"/>
        <v>1.5733701051470704E-4</v>
      </c>
      <c r="M32" s="19">
        <f t="shared" si="0"/>
        <v>1.95487779148489E-3</v>
      </c>
      <c r="O32" s="36" t="s">
        <v>16</v>
      </c>
      <c r="P32" s="17">
        <f>P19*2</f>
        <v>3722552</v>
      </c>
      <c r="Q32" s="18">
        <f>(Q6+Q19)/2</f>
        <v>0.80292762587240252</v>
      </c>
      <c r="R32" s="19">
        <f>(R6+R19)/2</f>
        <v>0.10437813042612806</v>
      </c>
      <c r="S32" s="20">
        <f t="shared" ref="S32:Z32" si="1">(S6+S19)/2</f>
        <v>0.90730575629853072</v>
      </c>
      <c r="T32" s="18">
        <f t="shared" si="1"/>
        <v>0</v>
      </c>
      <c r="U32" s="22">
        <f t="shared" si="1"/>
        <v>7.2663784009432825E-2</v>
      </c>
      <c r="V32" s="19">
        <f t="shared" si="1"/>
        <v>1.5958707180540237E-3</v>
      </c>
      <c r="W32" s="23">
        <f t="shared" si="1"/>
        <v>0.98156541102601746</v>
      </c>
      <c r="X32" s="19">
        <f t="shared" si="1"/>
        <v>6.7928413641640886E-3</v>
      </c>
      <c r="Y32" s="19">
        <f t="shared" si="1"/>
        <v>2.0928355954385013E-4</v>
      </c>
      <c r="Z32" s="19">
        <f t="shared" si="1"/>
        <v>9.4233476866046294E-3</v>
      </c>
      <c r="AB32" s="36" t="s">
        <v>16</v>
      </c>
      <c r="AC32" s="17">
        <f>AC19*2</f>
        <v>4406748</v>
      </c>
      <c r="AD32" s="18">
        <f t="shared" ref="AD32:AN32" si="2">(AD6+AD19)/2</f>
        <v>0.80844510850702433</v>
      </c>
      <c r="AE32" s="19">
        <f t="shared" si="2"/>
        <v>0.10649175639338515</v>
      </c>
      <c r="AF32" s="20">
        <f t="shared" si="2"/>
        <v>0.91493686490040949</v>
      </c>
      <c r="AG32" s="18">
        <f t="shared" si="2"/>
        <v>0</v>
      </c>
      <c r="AH32" s="22">
        <f t="shared" si="2"/>
        <v>7.0281573980292805E-2</v>
      </c>
      <c r="AI32" s="19">
        <f t="shared" si="2"/>
        <v>2.3024577080597271E-3</v>
      </c>
      <c r="AJ32" s="23">
        <f t="shared" si="2"/>
        <v>0.98752089658876208</v>
      </c>
      <c r="AK32" s="24">
        <f t="shared" si="2"/>
        <v>2.5032063841076008E-3</v>
      </c>
      <c r="AL32" s="19">
        <f t="shared" si="2"/>
        <v>7.8017617817367768E-3</v>
      </c>
      <c r="AM32" s="19">
        <f t="shared" si="2"/>
        <v>1.3433479466238223E-4</v>
      </c>
      <c r="AN32" s="19">
        <f t="shared" si="2"/>
        <v>2.0398004507312063E-3</v>
      </c>
    </row>
    <row r="33" spans="1:40" ht="14.4" x14ac:dyDescent="0.3">
      <c r="A33" s="3"/>
      <c r="B33" s="25"/>
      <c r="C33" s="26"/>
      <c r="D33" s="21"/>
      <c r="E33" s="27"/>
      <c r="F33" s="21"/>
      <c r="G33" s="28"/>
      <c r="H33" s="21"/>
      <c r="I33" s="29"/>
      <c r="J33" s="21"/>
      <c r="K33" s="21"/>
      <c r="L33" s="21"/>
      <c r="M33" s="21"/>
      <c r="O33" s="3"/>
      <c r="P33" s="25"/>
      <c r="Q33" s="26"/>
      <c r="R33" s="21"/>
      <c r="S33" s="27"/>
      <c r="T33" s="21"/>
      <c r="U33" s="28"/>
      <c r="V33" s="21"/>
      <c r="W33" s="29"/>
      <c r="X33" s="21"/>
      <c r="Y33" s="21"/>
      <c r="Z33" s="21"/>
      <c r="AB33" s="3"/>
      <c r="AC33" s="25"/>
      <c r="AD33" s="26"/>
      <c r="AE33" s="21"/>
      <c r="AF33" s="27"/>
      <c r="AG33" s="21"/>
      <c r="AH33" s="28"/>
      <c r="AI33" s="21"/>
      <c r="AJ33" s="29"/>
      <c r="AK33" s="21"/>
      <c r="AL33" s="21"/>
      <c r="AM33" s="21"/>
      <c r="AN33" s="21"/>
    </row>
    <row r="34" spans="1:40" ht="43.2" x14ac:dyDescent="0.3">
      <c r="A34" s="2"/>
      <c r="B34" s="10" t="s">
        <v>52</v>
      </c>
      <c r="C34" s="11" t="s">
        <v>7</v>
      </c>
      <c r="D34" s="10" t="s">
        <v>39</v>
      </c>
      <c r="E34" s="12" t="s">
        <v>9</v>
      </c>
      <c r="F34" s="13"/>
      <c r="G34" s="14" t="s">
        <v>10</v>
      </c>
      <c r="H34" s="10" t="s">
        <v>11</v>
      </c>
      <c r="I34" s="15" t="s">
        <v>9</v>
      </c>
      <c r="J34" s="16" t="s">
        <v>12</v>
      </c>
      <c r="K34" s="10" t="s">
        <v>13</v>
      </c>
      <c r="L34" s="10" t="s">
        <v>14</v>
      </c>
      <c r="M34" s="10" t="s">
        <v>15</v>
      </c>
      <c r="O34" s="2"/>
      <c r="P34" s="10" t="s">
        <v>52</v>
      </c>
      <c r="Q34" s="11" t="s">
        <v>7</v>
      </c>
      <c r="R34" s="10" t="s">
        <v>39</v>
      </c>
      <c r="S34" s="12" t="s">
        <v>9</v>
      </c>
      <c r="T34" s="13"/>
      <c r="U34" s="14" t="s">
        <v>10</v>
      </c>
      <c r="V34" s="10" t="s">
        <v>11</v>
      </c>
      <c r="W34" s="15" t="s">
        <v>9</v>
      </c>
      <c r="X34" s="10" t="s">
        <v>13</v>
      </c>
      <c r="Y34" s="10" t="s">
        <v>14</v>
      </c>
      <c r="Z34" s="10" t="s">
        <v>15</v>
      </c>
      <c r="AB34" s="2"/>
      <c r="AC34" s="10" t="s">
        <v>52</v>
      </c>
      <c r="AD34" s="11" t="s">
        <v>7</v>
      </c>
      <c r="AE34" s="10" t="s">
        <v>39</v>
      </c>
      <c r="AF34" s="12" t="s">
        <v>9</v>
      </c>
      <c r="AG34" s="13"/>
      <c r="AH34" s="14" t="s">
        <v>10</v>
      </c>
      <c r="AI34" s="10" t="s">
        <v>11</v>
      </c>
      <c r="AJ34" s="15" t="s">
        <v>9</v>
      </c>
      <c r="AK34" s="16" t="s">
        <v>12</v>
      </c>
      <c r="AL34" s="10" t="s">
        <v>13</v>
      </c>
      <c r="AM34" s="10" t="s">
        <v>14</v>
      </c>
      <c r="AN34" s="10" t="s">
        <v>15</v>
      </c>
    </row>
    <row r="35" spans="1:40" ht="14.4" x14ac:dyDescent="0.3">
      <c r="A35" s="36" t="s">
        <v>17</v>
      </c>
      <c r="B35" s="17">
        <f>B22*2</f>
        <v>2068976</v>
      </c>
      <c r="C35" s="18">
        <f>(C9+C22)/2</f>
        <v>0.81991816241464377</v>
      </c>
      <c r="D35" s="19">
        <f t="shared" ref="D35:M35" si="3">(D9+D22)/2</f>
        <v>0.10110267107979987</v>
      </c>
      <c r="E35" s="20">
        <f t="shared" si="3"/>
        <v>0.92102083349444364</v>
      </c>
      <c r="F35" s="18">
        <f t="shared" si="3"/>
        <v>0</v>
      </c>
      <c r="G35" s="22">
        <f t="shared" si="3"/>
        <v>6.5783266698115392E-2</v>
      </c>
      <c r="H35" s="19">
        <f t="shared" si="3"/>
        <v>2.0377230088700882E-3</v>
      </c>
      <c r="I35" s="23">
        <f t="shared" si="3"/>
        <v>0.9888418232014291</v>
      </c>
      <c r="J35" s="24">
        <f t="shared" si="3"/>
        <v>2.1933555536651946E-3</v>
      </c>
      <c r="K35" s="19">
        <f t="shared" si="3"/>
        <v>6.8550819342515336E-3</v>
      </c>
      <c r="L35" s="19">
        <f t="shared" si="3"/>
        <v>1.1648274315410135E-4</v>
      </c>
      <c r="M35" s="19">
        <f t="shared" si="3"/>
        <v>1.9932565675000579E-3</v>
      </c>
      <c r="O35" s="36" t="s">
        <v>17</v>
      </c>
      <c r="P35" s="17">
        <f>P22*2</f>
        <v>1802416</v>
      </c>
      <c r="Q35" s="18">
        <f>(Q9+Q22)/2</f>
        <v>0.81222203975108964</v>
      </c>
      <c r="R35" s="19">
        <f t="shared" ref="R35:Z35" si="4">(R9+R22)/2</f>
        <v>9.9314475681529679E-2</v>
      </c>
      <c r="S35" s="20">
        <f t="shared" si="4"/>
        <v>0.91153651543261938</v>
      </c>
      <c r="T35" s="18">
        <f t="shared" si="4"/>
        <v>0</v>
      </c>
      <c r="U35" s="22">
        <f t="shared" si="4"/>
        <v>6.7634219847138508E-2</v>
      </c>
      <c r="V35" s="19">
        <f t="shared" si="4"/>
        <v>1.9412832553639115E-3</v>
      </c>
      <c r="W35" s="23">
        <f t="shared" si="4"/>
        <v>0.98111201853512175</v>
      </c>
      <c r="X35" s="19">
        <f t="shared" si="4"/>
        <v>6.7831177708142848E-3</v>
      </c>
      <c r="Y35" s="19">
        <f t="shared" si="4"/>
        <v>1.7587504771373534E-4</v>
      </c>
      <c r="Z35" s="19">
        <f t="shared" si="4"/>
        <v>9.9910342562427312E-3</v>
      </c>
      <c r="AB35" s="36" t="s">
        <v>17</v>
      </c>
      <c r="AC35" s="17">
        <f>AC22*2</f>
        <v>2086402</v>
      </c>
      <c r="AD35" s="18">
        <f t="shared" ref="AD35:AN35" si="5">(AD9+AD22)/2</f>
        <v>0.81485543054502441</v>
      </c>
      <c r="AE35" s="19">
        <f t="shared" si="5"/>
        <v>0.10199568443665219</v>
      </c>
      <c r="AF35" s="20">
        <f t="shared" si="5"/>
        <v>0.9168511149816766</v>
      </c>
      <c r="AG35" s="18">
        <f t="shared" si="5"/>
        <v>0</v>
      </c>
      <c r="AH35" s="22">
        <f t="shared" si="5"/>
        <v>6.7542113168986617E-2</v>
      </c>
      <c r="AI35" s="19">
        <f t="shared" si="5"/>
        <v>2.6969874453724643E-3</v>
      </c>
      <c r="AJ35" s="23">
        <f t="shared" si="5"/>
        <v>0.98709021559603571</v>
      </c>
      <c r="AK35" s="24">
        <f t="shared" si="5"/>
        <v>2.521565834388579E-3</v>
      </c>
      <c r="AL35" s="19">
        <f t="shared" si="5"/>
        <v>8.1551877346743348E-3</v>
      </c>
      <c r="AM35" s="19">
        <f t="shared" si="5"/>
        <v>1.083204483124537E-4</v>
      </c>
      <c r="AN35" s="19">
        <f t="shared" si="5"/>
        <v>2.1247103865889702E-3</v>
      </c>
    </row>
    <row r="36" spans="1:40" ht="14.4" x14ac:dyDescent="0.3">
      <c r="A36" s="36" t="s">
        <v>18</v>
      </c>
      <c r="B36" s="17">
        <f t="shared" ref="B36:B38" si="6">B23*2</f>
        <v>1249720</v>
      </c>
      <c r="C36" s="18">
        <f>(C10+C23)/2</f>
        <v>0.81116090004160935</v>
      </c>
      <c r="D36" s="19">
        <f t="shared" ref="D36:M36" si="7">(D10+D23)/2</f>
        <v>0.10754649041385271</v>
      </c>
      <c r="E36" s="20">
        <f t="shared" si="7"/>
        <v>0.91870739045546201</v>
      </c>
      <c r="F36" s="18">
        <f t="shared" si="7"/>
        <v>0</v>
      </c>
      <c r="G36" s="22">
        <f t="shared" si="7"/>
        <v>7.0625420094101082E-2</v>
      </c>
      <c r="H36" s="19">
        <f t="shared" si="7"/>
        <v>1.4619274717536726E-3</v>
      </c>
      <c r="I36" s="23">
        <f t="shared" si="7"/>
        <v>0.99079473802131679</v>
      </c>
      <c r="J36" s="24">
        <f t="shared" si="7"/>
        <v>2.2357007969785233E-3</v>
      </c>
      <c r="K36" s="19">
        <f t="shared" si="7"/>
        <v>5.3884070031687097E-3</v>
      </c>
      <c r="L36" s="19">
        <f t="shared" si="7"/>
        <v>1.2722849918381718E-4</v>
      </c>
      <c r="M36" s="19">
        <f t="shared" si="7"/>
        <v>1.453925679352175E-3</v>
      </c>
      <c r="O36" s="36" t="s">
        <v>18</v>
      </c>
      <c r="P36" s="17">
        <f t="shared" ref="P36:P38" si="8">P23*2</f>
        <v>1019780</v>
      </c>
      <c r="Q36" s="18">
        <f>(Q10+Q23)/2</f>
        <v>0.80241718802094564</v>
      </c>
      <c r="R36" s="19">
        <f t="shared" ref="R36:Z36" si="9">(R10+R23)/2</f>
        <v>0.10583263056737727</v>
      </c>
      <c r="S36" s="20">
        <f t="shared" si="9"/>
        <v>0.90824981858832299</v>
      </c>
      <c r="T36" s="18">
        <f t="shared" si="9"/>
        <v>0</v>
      </c>
      <c r="U36" s="22">
        <f t="shared" si="9"/>
        <v>7.250681519543431E-2</v>
      </c>
      <c r="V36" s="19">
        <f t="shared" si="9"/>
        <v>1.6101512090843124E-3</v>
      </c>
      <c r="W36" s="23">
        <f t="shared" si="9"/>
        <v>0.98236678499284158</v>
      </c>
      <c r="X36" s="19">
        <f t="shared" si="9"/>
        <v>5.8806801466983073E-3</v>
      </c>
      <c r="Y36" s="19">
        <f t="shared" si="9"/>
        <v>2.0984918315715154E-4</v>
      </c>
      <c r="Z36" s="19">
        <f t="shared" si="9"/>
        <v>9.5657886995234274E-3</v>
      </c>
      <c r="AB36" s="36" t="s">
        <v>18</v>
      </c>
      <c r="AC36" s="17">
        <f>AC23*2</f>
        <v>1185194</v>
      </c>
      <c r="AD36" s="18">
        <f t="shared" ref="AD36:AN36" si="10">(AD10+AD23)/2</f>
        <v>0.80755218133065143</v>
      </c>
      <c r="AE36" s="19">
        <f t="shared" si="10"/>
        <v>0.1097600899093313</v>
      </c>
      <c r="AF36" s="20">
        <f t="shared" si="10"/>
        <v>0.9173122712399826</v>
      </c>
      <c r="AG36" s="18">
        <f t="shared" si="10"/>
        <v>0</v>
      </c>
      <c r="AH36" s="22">
        <f t="shared" si="10"/>
        <v>6.855755260320251E-2</v>
      </c>
      <c r="AI36" s="19">
        <f t="shared" si="10"/>
        <v>2.4493880326765067E-3</v>
      </c>
      <c r="AJ36" s="23">
        <f t="shared" si="10"/>
        <v>0.98831921187586169</v>
      </c>
      <c r="AK36" s="24">
        <f t="shared" si="10"/>
        <v>2.7337296678855952E-3</v>
      </c>
      <c r="AL36" s="19">
        <f t="shared" si="10"/>
        <v>7.1903840215188398E-3</v>
      </c>
      <c r="AM36" s="19">
        <f t="shared" si="10"/>
        <v>1.0968668420528622E-4</v>
      </c>
      <c r="AN36" s="19">
        <f t="shared" si="10"/>
        <v>1.6469877505286053E-3</v>
      </c>
    </row>
    <row r="37" spans="1:40" ht="14.4" x14ac:dyDescent="0.3">
      <c r="A37" s="36" t="s">
        <v>19</v>
      </c>
      <c r="B37" s="17">
        <f t="shared" si="6"/>
        <v>1108192</v>
      </c>
      <c r="C37" s="18">
        <f>(C11+C24)/2</f>
        <v>0.7988426193295024</v>
      </c>
      <c r="D37" s="19">
        <f t="shared" ref="D37:M37" si="11">(D11+D24)/2</f>
        <v>0.10645989142675637</v>
      </c>
      <c r="E37" s="20">
        <f t="shared" si="11"/>
        <v>0.90530251075625889</v>
      </c>
      <c r="F37" s="18">
        <f t="shared" si="11"/>
        <v>0</v>
      </c>
      <c r="G37" s="22">
        <f t="shared" si="11"/>
        <v>8.0634944125205735E-2</v>
      </c>
      <c r="H37" s="19">
        <f t="shared" si="11"/>
        <v>1.3346062776125435E-3</v>
      </c>
      <c r="I37" s="23">
        <f t="shared" si="11"/>
        <v>0.98727206115907706</v>
      </c>
      <c r="J37" s="24">
        <f t="shared" si="11"/>
        <v>2.5167119055181774E-3</v>
      </c>
      <c r="K37" s="19">
        <f t="shared" si="11"/>
        <v>7.5654760185960559E-3</v>
      </c>
      <c r="L37" s="19">
        <f t="shared" si="11"/>
        <v>2.2829978920620254E-4</v>
      </c>
      <c r="M37" s="19">
        <f t="shared" si="11"/>
        <v>2.417451127602437E-3</v>
      </c>
      <c r="O37" s="36" t="s">
        <v>19</v>
      </c>
      <c r="P37" s="17">
        <f t="shared" si="8"/>
        <v>900356</v>
      </c>
      <c r="Q37" s="18">
        <f>(Q11+Q24)/2</f>
        <v>0.79414364984517238</v>
      </c>
      <c r="R37" s="19">
        <f t="shared" ref="R37:Z37" si="12">(R11+R24)/2</f>
        <v>0.10798728502947723</v>
      </c>
      <c r="S37" s="20">
        <f t="shared" si="12"/>
        <v>0.90213093487464957</v>
      </c>
      <c r="T37" s="18">
        <f t="shared" si="12"/>
        <v>0</v>
      </c>
      <c r="U37" s="22">
        <f t="shared" si="12"/>
        <v>7.7850316985725643E-2</v>
      </c>
      <c r="V37" s="19">
        <f t="shared" si="12"/>
        <v>1.2361776897138466E-3</v>
      </c>
      <c r="W37" s="23">
        <f t="shared" si="12"/>
        <v>0.98121742955008906</v>
      </c>
      <c r="X37" s="19">
        <f t="shared" si="12"/>
        <v>7.7147261749796747E-3</v>
      </c>
      <c r="Y37" s="19">
        <f t="shared" si="12"/>
        <v>2.4212644776066357E-4</v>
      </c>
      <c r="Z37" s="19">
        <f t="shared" si="12"/>
        <v>8.7132201040477312E-3</v>
      </c>
      <c r="AB37" s="36" t="s">
        <v>19</v>
      </c>
      <c r="AC37" s="17">
        <f>AC24*2</f>
        <v>1135152</v>
      </c>
      <c r="AD37" s="18">
        <f t="shared" ref="AD37:AN37" si="13">(AD11+AD24)/2</f>
        <v>0.80292771364539717</v>
      </c>
      <c r="AE37" s="19">
        <f t="shared" si="13"/>
        <v>0.10771949483417199</v>
      </c>
      <c r="AF37" s="20">
        <f t="shared" si="13"/>
        <v>0.91064720847956915</v>
      </c>
      <c r="AG37" s="18">
        <f t="shared" si="13"/>
        <v>0</v>
      </c>
      <c r="AH37" s="22">
        <f t="shared" si="13"/>
        <v>7.4745056168689303E-2</v>
      </c>
      <c r="AI37" s="19">
        <f t="shared" si="13"/>
        <v>1.7609976461302099E-3</v>
      </c>
      <c r="AJ37" s="23">
        <f t="shared" si="13"/>
        <v>0.98715326229438882</v>
      </c>
      <c r="AK37" s="24">
        <f t="shared" si="13"/>
        <v>2.2543236500486277E-3</v>
      </c>
      <c r="AL37" s="19">
        <f t="shared" si="13"/>
        <v>8.0597135890171541E-3</v>
      </c>
      <c r="AM37" s="19">
        <f t="shared" si="13"/>
        <v>1.8499725146940674E-4</v>
      </c>
      <c r="AN37" s="19">
        <f t="shared" si="13"/>
        <v>2.3477032150760429E-3</v>
      </c>
    </row>
    <row r="38" spans="1:40" ht="14.4" x14ac:dyDescent="0.3">
      <c r="A38" s="36" t="s">
        <v>20</v>
      </c>
      <c r="B38" s="17">
        <f t="shared" si="6"/>
        <v>744830</v>
      </c>
      <c r="C38" s="30">
        <f>(C12+C25)/2</f>
        <v>0.91110857511109922</v>
      </c>
      <c r="D38" s="31">
        <f t="shared" ref="D38:M38" si="14">(D12+D25)/2</f>
        <v>1.8504893734140677E-2</v>
      </c>
      <c r="E38" s="32">
        <f t="shared" si="14"/>
        <v>0.92961346884523999</v>
      </c>
      <c r="F38" s="18">
        <f t="shared" si="14"/>
        <v>0</v>
      </c>
      <c r="G38" s="33">
        <f t="shared" si="14"/>
        <v>5.8849670394586689E-2</v>
      </c>
      <c r="H38" s="34">
        <f t="shared" si="14"/>
        <v>2.5213807177476739E-3</v>
      </c>
      <c r="I38" s="35">
        <f t="shared" si="14"/>
        <v>0.99098451995757431</v>
      </c>
      <c r="J38" s="24">
        <f t="shared" si="14"/>
        <v>2.2179557751433212E-3</v>
      </c>
      <c r="K38" s="19">
        <f t="shared" si="14"/>
        <v>4.7661882577232388E-3</v>
      </c>
      <c r="L38" s="19">
        <f t="shared" si="14"/>
        <v>2.6180470711437511E-4</v>
      </c>
      <c r="M38" s="19">
        <f t="shared" si="14"/>
        <v>1.7695313024448532E-3</v>
      </c>
      <c r="O38" s="36" t="s">
        <v>20</v>
      </c>
      <c r="P38" s="17">
        <f t="shared" si="8"/>
        <v>631544</v>
      </c>
      <c r="Q38" s="30">
        <f>(Q12+Q25)/2</f>
        <v>0.91667722280632868</v>
      </c>
      <c r="R38" s="31">
        <f t="shared" ref="R38:Z38" si="15">(R12+R25)/2</f>
        <v>1.7224453086404114E-2</v>
      </c>
      <c r="S38" s="32">
        <f t="shared" si="15"/>
        <v>0.93390167589273276</v>
      </c>
      <c r="T38" s="18">
        <f t="shared" si="15"/>
        <v>0</v>
      </c>
      <c r="U38" s="33">
        <f t="shared" si="15"/>
        <v>5.3217194684772554E-2</v>
      </c>
      <c r="V38" s="34">
        <f t="shared" si="15"/>
        <v>2.1091167044576466E-3</v>
      </c>
      <c r="W38" s="35">
        <f t="shared" si="15"/>
        <v>0.98922798728196293</v>
      </c>
      <c r="X38" s="19">
        <f t="shared" si="15"/>
        <v>4.8927707333139099E-3</v>
      </c>
      <c r="Y38" s="19">
        <f t="shared" si="15"/>
        <v>1.8209340916864068E-4</v>
      </c>
      <c r="Z38" s="19">
        <f t="shared" si="15"/>
        <v>3.2475963669989739E-3</v>
      </c>
      <c r="AB38" s="36" t="s">
        <v>20</v>
      </c>
      <c r="AC38" s="17">
        <f>AC25*2</f>
        <v>757222</v>
      </c>
      <c r="AD38" s="30">
        <f t="shared" ref="AD38:AN38" si="16">(AD12+AD25)/2</f>
        <v>0.91658985079672806</v>
      </c>
      <c r="AE38" s="31">
        <f t="shared" si="16"/>
        <v>1.7778141681039378E-2</v>
      </c>
      <c r="AF38" s="32">
        <f t="shared" si="16"/>
        <v>0.93436799247776736</v>
      </c>
      <c r="AG38" s="18">
        <f t="shared" si="16"/>
        <v>0</v>
      </c>
      <c r="AH38" s="33">
        <f t="shared" si="16"/>
        <v>5.3819091362902818E-2</v>
      </c>
      <c r="AI38" s="34">
        <f t="shared" si="16"/>
        <v>2.066765096629522E-3</v>
      </c>
      <c r="AJ38" s="35">
        <f t="shared" si="16"/>
        <v>0.99025384893729973</v>
      </c>
      <c r="AK38" s="24">
        <f t="shared" si="16"/>
        <v>2.410125432171807E-3</v>
      </c>
      <c r="AL38" s="19">
        <f t="shared" si="16"/>
        <v>5.241527583720494E-3</v>
      </c>
      <c r="AM38" s="19">
        <f t="shared" si="16"/>
        <v>2.1790175140183461E-4</v>
      </c>
      <c r="AN38" s="19">
        <f t="shared" si="16"/>
        <v>1.8765962954061027E-3</v>
      </c>
    </row>
    <row r="39" spans="1:40" ht="14.4" x14ac:dyDescent="0.3">
      <c r="A39" s="45"/>
      <c r="B39" s="45"/>
      <c r="C39" s="44"/>
      <c r="D39" s="44"/>
      <c r="E39" s="44"/>
      <c r="F39" s="44"/>
      <c r="G39" s="44"/>
      <c r="H39" s="44"/>
      <c r="I39" s="44"/>
      <c r="J39" s="44"/>
      <c r="K39" s="44"/>
      <c r="L39" s="44"/>
      <c r="M39" s="44"/>
      <c r="O39" s="45"/>
      <c r="P39" s="45"/>
      <c r="Q39" s="44"/>
      <c r="R39" s="44"/>
      <c r="S39" s="44"/>
      <c r="T39" s="44"/>
      <c r="U39" s="44"/>
      <c r="V39" s="44"/>
      <c r="W39" s="44"/>
      <c r="X39" s="44"/>
      <c r="Y39" s="44"/>
      <c r="Z39" s="44"/>
      <c r="AB39" s="44"/>
      <c r="AC39" s="45"/>
      <c r="AD39" s="44"/>
      <c r="AE39" s="44"/>
      <c r="AF39" s="44"/>
      <c r="AG39" s="44"/>
      <c r="AH39" s="44"/>
      <c r="AI39" s="44"/>
      <c r="AJ39" s="44"/>
      <c r="AK39" s="44"/>
      <c r="AL39" s="44"/>
      <c r="AM39" s="44"/>
      <c r="AN39" s="44"/>
    </row>
    <row r="40" spans="1:40" ht="14.4" x14ac:dyDescent="0.3">
      <c r="A40" s="45"/>
      <c r="B40" s="45"/>
      <c r="C40" s="44"/>
      <c r="D40" s="44"/>
      <c r="E40" s="44"/>
      <c r="F40" s="44"/>
      <c r="G40" s="44"/>
      <c r="H40" s="44"/>
      <c r="I40" s="44"/>
      <c r="J40" s="44"/>
      <c r="K40" s="44"/>
      <c r="L40" s="44"/>
      <c r="M40" s="44"/>
      <c r="O40" s="45"/>
      <c r="P40" s="45"/>
      <c r="Q40" s="44"/>
      <c r="R40" s="44"/>
      <c r="S40" s="44"/>
      <c r="T40" s="44"/>
      <c r="U40" s="44"/>
      <c r="V40" s="44"/>
      <c r="W40" s="44"/>
      <c r="X40" s="44"/>
      <c r="Y40" s="44"/>
      <c r="Z40" s="44"/>
      <c r="AB40" s="44"/>
      <c r="AC40" s="45"/>
      <c r="AD40" s="44"/>
      <c r="AE40" s="44"/>
      <c r="AF40" s="44"/>
      <c r="AG40" s="44"/>
      <c r="AH40" s="44"/>
      <c r="AI40" s="44"/>
      <c r="AJ40" s="44"/>
      <c r="AK40" s="44"/>
      <c r="AL40" s="44"/>
      <c r="AM40" s="44"/>
      <c r="AN40" s="44"/>
    </row>
    <row r="41" spans="1:40" ht="14.4" x14ac:dyDescent="0.3">
      <c r="A41" s="1" t="s">
        <v>34</v>
      </c>
      <c r="I41" s="44"/>
      <c r="J41" s="44"/>
      <c r="K41" s="44"/>
      <c r="L41" s="44"/>
      <c r="M41" s="44"/>
      <c r="P41" s="45"/>
      <c r="Q41" s="44"/>
      <c r="R41" s="44"/>
      <c r="S41" s="44"/>
      <c r="T41" s="44"/>
      <c r="U41" s="44"/>
      <c r="V41" s="44"/>
      <c r="W41" s="44"/>
      <c r="X41" s="44"/>
      <c r="Y41" s="44"/>
      <c r="Z41" s="44"/>
      <c r="AB41" s="44"/>
      <c r="AC41" s="44"/>
      <c r="AD41" s="44"/>
      <c r="AE41" s="44"/>
      <c r="AF41" s="44"/>
      <c r="AG41" s="44"/>
      <c r="AH41" s="44"/>
      <c r="AI41" s="44"/>
    </row>
    <row r="42" spans="1:40" ht="14.4" x14ac:dyDescent="0.3">
      <c r="A42" s="1" t="s">
        <v>21</v>
      </c>
      <c r="I42" s="44"/>
      <c r="J42" s="44"/>
      <c r="K42" s="44"/>
      <c r="L42" s="44"/>
      <c r="M42" s="44"/>
      <c r="O42" s="1" t="s">
        <v>35</v>
      </c>
      <c r="P42" s="45"/>
      <c r="Q42" s="44"/>
      <c r="R42" s="44"/>
      <c r="S42" s="44"/>
      <c r="T42" s="44"/>
      <c r="U42" s="44"/>
      <c r="V42" s="44"/>
      <c r="W42" s="44"/>
      <c r="X42" s="44"/>
      <c r="Y42" s="44"/>
      <c r="Z42" s="44"/>
      <c r="AB42" s="1" t="s">
        <v>36</v>
      </c>
      <c r="AC42" s="45"/>
      <c r="AD42" s="44"/>
      <c r="AE42" s="44"/>
      <c r="AF42" s="44"/>
      <c r="AG42" s="44"/>
      <c r="AH42" s="44"/>
      <c r="AI42" s="44"/>
      <c r="AJ42" s="44"/>
    </row>
    <row r="43" spans="1:40" ht="14.4" x14ac:dyDescent="0.3">
      <c r="I43" s="44"/>
      <c r="J43" s="44"/>
      <c r="K43" s="44"/>
      <c r="L43" s="44"/>
      <c r="M43" s="44"/>
      <c r="O43" s="1" t="s">
        <v>21</v>
      </c>
      <c r="P43" s="45"/>
      <c r="Q43" s="44"/>
      <c r="R43" s="44"/>
      <c r="S43" s="44"/>
      <c r="T43" s="44"/>
      <c r="U43" s="44"/>
      <c r="V43" s="44"/>
      <c r="W43" s="44"/>
      <c r="X43" s="44"/>
      <c r="Y43" s="44"/>
      <c r="Z43" s="44"/>
      <c r="AB43" s="1" t="s">
        <v>21</v>
      </c>
      <c r="AC43" s="45"/>
      <c r="AD43" s="44"/>
      <c r="AE43" s="44"/>
      <c r="AF43" s="44"/>
      <c r="AG43" s="44"/>
      <c r="AH43" s="44"/>
      <c r="AI43" s="44"/>
      <c r="AJ43" s="44"/>
    </row>
    <row r="44" spans="1:40" ht="49.2" customHeight="1" thickBot="1" x14ac:dyDescent="0.35">
      <c r="A44" s="2"/>
      <c r="B44" s="10" t="s">
        <v>22</v>
      </c>
      <c r="C44" s="10" t="s">
        <v>23</v>
      </c>
      <c r="D44" s="10" t="s">
        <v>24</v>
      </c>
      <c r="E44" s="10" t="s">
        <v>25</v>
      </c>
      <c r="G44" s="10" t="s">
        <v>26</v>
      </c>
      <c r="H44" s="10" t="s">
        <v>27</v>
      </c>
      <c r="I44" s="10" t="s">
        <v>28</v>
      </c>
      <c r="J44" s="44"/>
      <c r="K44" s="44"/>
      <c r="L44" s="44"/>
      <c r="M44" s="44"/>
      <c r="N44" s="44"/>
      <c r="O44" s="2"/>
      <c r="P44" s="10" t="s">
        <v>22</v>
      </c>
      <c r="Q44" s="10" t="s">
        <v>23</v>
      </c>
      <c r="R44" s="10" t="s">
        <v>24</v>
      </c>
      <c r="S44" s="10" t="s">
        <v>25</v>
      </c>
      <c r="U44" s="10" t="s">
        <v>26</v>
      </c>
      <c r="V44" s="10" t="s">
        <v>27</v>
      </c>
      <c r="W44" s="10" t="s">
        <v>28</v>
      </c>
      <c r="X44" s="44"/>
      <c r="Y44" s="44"/>
      <c r="Z44" s="44"/>
      <c r="AB44" s="2"/>
      <c r="AC44" s="10" t="s">
        <v>22</v>
      </c>
      <c r="AD44" s="10" t="s">
        <v>23</v>
      </c>
      <c r="AE44" s="10" t="s">
        <v>24</v>
      </c>
      <c r="AF44" s="10" t="s">
        <v>25</v>
      </c>
      <c r="AH44" s="10" t="s">
        <v>26</v>
      </c>
      <c r="AI44" s="10" t="s">
        <v>27</v>
      </c>
      <c r="AJ44" s="10" t="s">
        <v>28</v>
      </c>
    </row>
    <row r="45" spans="1:40" thickBot="1" x14ac:dyDescent="0.35">
      <c r="A45" s="49" t="s">
        <v>16</v>
      </c>
      <c r="B45" s="19" t="s">
        <v>1</v>
      </c>
      <c r="C45" s="46">
        <f>C50+C53+C56</f>
        <v>56101</v>
      </c>
      <c r="D45" s="46">
        <f>D50+D53+D56</f>
        <v>3452</v>
      </c>
      <c r="E45" s="19">
        <f>(E50+E53+E56)/3</f>
        <v>0.94349127354433326</v>
      </c>
      <c r="G45" s="46">
        <f>G50+G53+G56</f>
        <v>48778.306322038392</v>
      </c>
      <c r="H45" s="46">
        <f>H50+H53+H56</f>
        <v>1693.6693549126999</v>
      </c>
      <c r="I45" s="19">
        <f>(I50+I53+I56)/3</f>
        <v>0.9493705002809999</v>
      </c>
      <c r="J45" s="44"/>
      <c r="K45" s="44"/>
      <c r="L45" s="44"/>
      <c r="M45" s="44"/>
      <c r="N45" s="44"/>
      <c r="O45" s="49" t="s">
        <v>16</v>
      </c>
      <c r="P45" s="19" t="s">
        <v>1</v>
      </c>
      <c r="Q45" s="46">
        <f>Q50+Q53+Q56</f>
        <v>45146</v>
      </c>
      <c r="R45" s="46">
        <f>R50+R53+R56</f>
        <v>3209</v>
      </c>
      <c r="S45" s="19">
        <f>(S50+S53+S56)/3</f>
        <v>0.93482568698000001</v>
      </c>
      <c r="U45" s="46">
        <f>U50+U53+U56</f>
        <v>69998.619430188206</v>
      </c>
      <c r="V45" s="46">
        <f>V50+V53+V56</f>
        <v>2377.9761993572001</v>
      </c>
      <c r="W45" s="19">
        <f>(W50+W53+W56)/3</f>
        <v>0.94774446271366664</v>
      </c>
      <c r="X45" s="44"/>
      <c r="Y45" s="44"/>
      <c r="Z45" s="44"/>
      <c r="AA45" s="44"/>
      <c r="AB45" s="49" t="s">
        <v>16</v>
      </c>
      <c r="AC45" s="19" t="s">
        <v>1</v>
      </c>
      <c r="AD45" s="46">
        <f>AD50+AD53+AD56</f>
        <v>52442</v>
      </c>
      <c r="AE45" s="46">
        <f>AE50+AE53+AE56</f>
        <v>3789</v>
      </c>
      <c r="AF45" s="19">
        <f>(AF50+AF53+AF56)/3</f>
        <v>0.93399168966800017</v>
      </c>
      <c r="AH45" s="46">
        <f>AH50+AH53+AH56</f>
        <v>51534.062360988501</v>
      </c>
      <c r="AI45" s="46">
        <f>AI50+AI53+AI56</f>
        <v>1684.3245464552001</v>
      </c>
      <c r="AJ45" s="19">
        <f>(AJ50+AJ53+AJ56)/3</f>
        <v>0.96209979671700008</v>
      </c>
    </row>
    <row r="46" spans="1:40" thickBot="1" x14ac:dyDescent="0.35">
      <c r="A46" s="50"/>
      <c r="B46" s="19" t="s">
        <v>2</v>
      </c>
      <c r="C46" s="46">
        <f>C51+C54+C57</f>
        <v>33466</v>
      </c>
      <c r="D46" s="46">
        <f t="shared" ref="D46" si="17">D51+D54+D57</f>
        <v>4528</v>
      </c>
      <c r="E46" s="19">
        <f t="shared" ref="E46:E47" si="18">(E51+E54+E57)/3</f>
        <v>0.87899737220800001</v>
      </c>
      <c r="G46" s="46">
        <f t="shared" ref="G46:H47" si="19">G51+G54+G57</f>
        <v>11149.123794001101</v>
      </c>
      <c r="H46" s="46">
        <f t="shared" si="19"/>
        <v>1713.0229984222001</v>
      </c>
      <c r="I46" s="19">
        <f t="shared" ref="I46:I47" si="20">(I51+I54+I57)/3</f>
        <v>0.85960048388533339</v>
      </c>
      <c r="J46" s="44"/>
      <c r="K46" s="44"/>
      <c r="L46" s="44"/>
      <c r="M46" s="44"/>
      <c r="N46" s="44"/>
      <c r="O46" s="50"/>
      <c r="P46" s="19" t="s">
        <v>2</v>
      </c>
      <c r="Q46" s="46">
        <f>Q51+Q54+Q57</f>
        <v>27366</v>
      </c>
      <c r="R46" s="46">
        <f t="shared" ref="R46" si="21">R51+R54+R57</f>
        <v>3764</v>
      </c>
      <c r="S46" s="19">
        <f t="shared" ref="S46:S47" si="22">(S51+S54+S57)/3</f>
        <v>0.87433050444299998</v>
      </c>
      <c r="U46" s="46">
        <f t="shared" ref="U46:V46" si="23">U51+U54+U57</f>
        <v>15166.7059904261</v>
      </c>
      <c r="V46" s="46">
        <f t="shared" si="23"/>
        <v>1543.6838651012999</v>
      </c>
      <c r="W46" s="19">
        <f t="shared" ref="W46:W47" si="24">(W51+W54+W57)/3</f>
        <v>0.87331573241466665</v>
      </c>
      <c r="X46" s="44"/>
      <c r="Y46" s="44"/>
      <c r="Z46" s="44"/>
      <c r="AA46" s="44"/>
      <c r="AB46" s="50"/>
      <c r="AC46" s="19" t="s">
        <v>2</v>
      </c>
      <c r="AD46" s="46">
        <f>AD51+AD54+AD57</f>
        <v>33270</v>
      </c>
      <c r="AE46" s="46">
        <f t="shared" ref="AE46" si="25">AE51+AE54+AE57</f>
        <v>3794</v>
      </c>
      <c r="AF46" s="19">
        <f t="shared" ref="AF46:AF47" si="26">(AF51+AF54+AF57)/3</f>
        <v>0.89758417570333338</v>
      </c>
      <c r="AH46" s="46">
        <f t="shared" ref="AH46:AI46" si="27">AH51+AH54+AH57</f>
        <v>12387.348250889399</v>
      </c>
      <c r="AI46" s="46">
        <f t="shared" si="27"/>
        <v>1464.7233342682998</v>
      </c>
      <c r="AJ46" s="19">
        <f t="shared" ref="AJ46:AJ47" si="28">(AJ51+AJ54+AJ57)/3</f>
        <v>0.89220072779500004</v>
      </c>
    </row>
    <row r="47" spans="1:40" thickBot="1" x14ac:dyDescent="0.35">
      <c r="A47" s="51"/>
      <c r="B47" s="19" t="s">
        <v>3</v>
      </c>
      <c r="C47" s="46">
        <f t="shared" ref="C47" si="29">C52+C55+C58</f>
        <v>2944238</v>
      </c>
      <c r="D47" s="46">
        <f>D52+D55+D58</f>
        <v>151288</v>
      </c>
      <c r="E47" s="19">
        <f t="shared" si="18"/>
        <v>0.94749163123766655</v>
      </c>
      <c r="G47" s="46">
        <f t="shared" si="19"/>
        <v>444439.9362379465</v>
      </c>
      <c r="H47" s="46">
        <f t="shared" si="19"/>
        <v>17648.009216422801</v>
      </c>
      <c r="I47" s="19">
        <f t="shared" si="20"/>
        <v>0.94762712531733329</v>
      </c>
      <c r="J47" s="44"/>
      <c r="K47" s="44"/>
      <c r="L47" s="44"/>
      <c r="M47" s="44"/>
      <c r="N47" s="44"/>
      <c r="O47" s="51"/>
      <c r="P47" s="19" t="s">
        <v>3</v>
      </c>
      <c r="Q47" s="46">
        <f t="shared" ref="Q47" si="30">Q52+Q55+Q58</f>
        <v>2523391</v>
      </c>
      <c r="R47" s="46">
        <f>R52+R55+R58</f>
        <v>119979</v>
      </c>
      <c r="S47" s="19">
        <f t="shared" si="22"/>
        <v>0.95090079173966668</v>
      </c>
      <c r="U47" s="46">
        <f t="shared" ref="U47:V47" si="31">U52+U55+U58</f>
        <v>428877.75420267507</v>
      </c>
      <c r="V47" s="46">
        <f t="shared" si="31"/>
        <v>15491.3384000078</v>
      </c>
      <c r="W47" s="19">
        <f t="shared" si="24"/>
        <v>0.94962859605000005</v>
      </c>
      <c r="X47" s="44"/>
      <c r="Y47" s="44"/>
      <c r="Z47" s="44"/>
      <c r="AA47" s="44"/>
      <c r="AB47" s="51"/>
      <c r="AC47" s="19" t="s">
        <v>3</v>
      </c>
      <c r="AD47" s="46">
        <f t="shared" ref="AD47" si="32">AD52+AD55+AD58</f>
        <v>2805935</v>
      </c>
      <c r="AE47" s="46">
        <f>AE52+AE55+AE58</f>
        <v>149787</v>
      </c>
      <c r="AF47" s="19">
        <f t="shared" si="26"/>
        <v>0.94548783069499998</v>
      </c>
      <c r="AH47" s="46">
        <f t="shared" ref="AH47:AI47" si="33">AH52+AH55+AH58</f>
        <v>466664.44511107414</v>
      </c>
      <c r="AI47" s="46">
        <f t="shared" si="33"/>
        <v>19903.773079883998</v>
      </c>
      <c r="AJ47" s="19">
        <f t="shared" si="28"/>
        <v>0.94387801170033336</v>
      </c>
    </row>
    <row r="48" spans="1:40" thickBot="1" x14ac:dyDescent="0.35">
      <c r="I48" s="44"/>
      <c r="J48" s="44"/>
      <c r="K48" s="44"/>
      <c r="L48" s="44"/>
      <c r="M48" s="44"/>
      <c r="N48" s="44"/>
      <c r="W48" s="44"/>
      <c r="X48" s="44"/>
      <c r="Y48" s="44"/>
      <c r="Z48" s="44"/>
      <c r="AA48" s="44"/>
      <c r="AJ48" s="44"/>
    </row>
    <row r="49" spans="1:36" ht="55.2" customHeight="1" thickBot="1" x14ac:dyDescent="0.35">
      <c r="B49" s="10" t="s">
        <v>22</v>
      </c>
      <c r="C49" s="10" t="s">
        <v>23</v>
      </c>
      <c r="D49" s="10" t="s">
        <v>24</v>
      </c>
      <c r="E49" s="10" t="s">
        <v>25</v>
      </c>
      <c r="G49" s="10" t="s">
        <v>26</v>
      </c>
      <c r="H49" s="10" t="s">
        <v>27</v>
      </c>
      <c r="I49" s="10" t="s">
        <v>28</v>
      </c>
      <c r="J49" s="44"/>
      <c r="K49" s="44"/>
      <c r="L49" s="44"/>
      <c r="M49" s="44"/>
      <c r="N49" s="44"/>
      <c r="P49" s="10" t="s">
        <v>22</v>
      </c>
      <c r="Q49" s="10" t="s">
        <v>23</v>
      </c>
      <c r="R49" s="10" t="s">
        <v>24</v>
      </c>
      <c r="S49" s="10" t="s">
        <v>25</v>
      </c>
      <c r="U49" s="10" t="s">
        <v>26</v>
      </c>
      <c r="V49" s="10" t="s">
        <v>27</v>
      </c>
      <c r="W49" s="10" t="s">
        <v>28</v>
      </c>
      <c r="X49" s="44"/>
      <c r="Y49" s="44"/>
      <c r="Z49" s="44"/>
      <c r="AA49" s="44"/>
      <c r="AC49" s="10" t="s">
        <v>22</v>
      </c>
      <c r="AD49" s="10" t="s">
        <v>23</v>
      </c>
      <c r="AE49" s="10" t="s">
        <v>24</v>
      </c>
      <c r="AF49" s="10" t="s">
        <v>25</v>
      </c>
      <c r="AH49" s="10" t="s">
        <v>26</v>
      </c>
      <c r="AI49" s="10" t="s">
        <v>27</v>
      </c>
      <c r="AJ49" s="10" t="s">
        <v>28</v>
      </c>
    </row>
    <row r="50" spans="1:36" thickBot="1" x14ac:dyDescent="0.35">
      <c r="A50" s="49" t="s">
        <v>17</v>
      </c>
      <c r="B50" s="19" t="s">
        <v>1</v>
      </c>
      <c r="C50" s="17">
        <v>21715</v>
      </c>
      <c r="D50" s="17">
        <v>1732</v>
      </c>
      <c r="E50" s="19">
        <v>0.92613127478900004</v>
      </c>
      <c r="G50" s="17">
        <v>39861.801018733197</v>
      </c>
      <c r="H50" s="17">
        <v>1180.0863945502999</v>
      </c>
      <c r="I50" s="19">
        <v>0.971246780571</v>
      </c>
      <c r="J50" s="44"/>
      <c r="K50" s="44"/>
      <c r="L50" s="44"/>
      <c r="M50" s="44"/>
      <c r="N50" s="44"/>
      <c r="O50" s="49" t="s">
        <v>17</v>
      </c>
      <c r="P50" s="19" t="s">
        <v>1</v>
      </c>
      <c r="Q50" s="17">
        <v>18106</v>
      </c>
      <c r="R50" s="17">
        <v>1489</v>
      </c>
      <c r="S50" s="19">
        <v>0.92401122735300001</v>
      </c>
      <c r="T50">
        <v>0.92401122735300001</v>
      </c>
      <c r="U50" s="17">
        <v>61614.323396977903</v>
      </c>
      <c r="V50" s="17">
        <v>1791.1570496567001</v>
      </c>
      <c r="W50" s="19">
        <v>0.97175075345100004</v>
      </c>
      <c r="X50" s="44"/>
      <c r="Y50" s="44"/>
      <c r="Z50" s="44"/>
      <c r="AA50" s="44"/>
      <c r="AB50" s="49" t="s">
        <v>17</v>
      </c>
      <c r="AC50" s="19" t="s">
        <v>1</v>
      </c>
      <c r="AD50" s="17">
        <v>21642</v>
      </c>
      <c r="AE50" s="17">
        <v>1839</v>
      </c>
      <c r="AF50" s="19">
        <v>0.92168135939600004</v>
      </c>
      <c r="AG50">
        <v>0.92401122735300001</v>
      </c>
      <c r="AH50" s="17">
        <v>41549.070683500802</v>
      </c>
      <c r="AI50" s="17">
        <v>1360.2371483003999</v>
      </c>
      <c r="AJ50" s="19">
        <v>0.96829971824200001</v>
      </c>
    </row>
    <row r="51" spans="1:36" thickBot="1" x14ac:dyDescent="0.35">
      <c r="A51" s="50"/>
      <c r="B51" s="19" t="s">
        <v>2</v>
      </c>
      <c r="C51" s="17">
        <v>15851</v>
      </c>
      <c r="D51" s="17">
        <v>1800</v>
      </c>
      <c r="E51" s="19">
        <v>0.89802277491299998</v>
      </c>
      <c r="G51" s="17">
        <v>8870.7191542797009</v>
      </c>
      <c r="H51" s="17">
        <v>1357.1481503968</v>
      </c>
      <c r="I51" s="19">
        <v>0.86730878393599997</v>
      </c>
      <c r="J51" s="44"/>
      <c r="K51" s="44"/>
      <c r="L51" s="44"/>
      <c r="M51" s="44"/>
      <c r="N51" s="44"/>
      <c r="O51" s="50"/>
      <c r="P51" s="19" t="s">
        <v>2</v>
      </c>
      <c r="Q51" s="17">
        <v>14374</v>
      </c>
      <c r="R51" s="17">
        <v>1583</v>
      </c>
      <c r="S51" s="19">
        <v>0.90079588895100005</v>
      </c>
      <c r="T51">
        <v>0.90079588895100005</v>
      </c>
      <c r="U51" s="17">
        <v>13454.746579893401</v>
      </c>
      <c r="V51" s="17">
        <v>1287.3192675327</v>
      </c>
      <c r="W51" s="19">
        <v>0.91267714573600001</v>
      </c>
      <c r="X51" s="44"/>
      <c r="Y51" s="44"/>
      <c r="Z51" s="44"/>
      <c r="AA51" s="44"/>
      <c r="AB51" s="50"/>
      <c r="AC51" s="19" t="s">
        <v>2</v>
      </c>
      <c r="AD51" s="17">
        <v>15048</v>
      </c>
      <c r="AE51" s="17">
        <v>1668</v>
      </c>
      <c r="AF51" s="19">
        <v>0.90021536252599998</v>
      </c>
      <c r="AG51">
        <v>0.90079588895100005</v>
      </c>
      <c r="AH51" s="17">
        <v>9164.9402947197996</v>
      </c>
      <c r="AI51" s="17">
        <v>1146.9794660992</v>
      </c>
      <c r="AJ51" s="19">
        <v>0.88877149040100001</v>
      </c>
    </row>
    <row r="52" spans="1:36" thickBot="1" x14ac:dyDescent="0.35">
      <c r="A52" s="51"/>
      <c r="B52" s="19" t="s">
        <v>3</v>
      </c>
      <c r="C52" s="17">
        <v>1251603</v>
      </c>
      <c r="D52" s="17">
        <v>39335</v>
      </c>
      <c r="E52" s="19">
        <v>0.96952990771000003</v>
      </c>
      <c r="G52" s="17">
        <v>360597.385191323</v>
      </c>
      <c r="H52" s="17">
        <v>12877.0661746802</v>
      </c>
      <c r="I52" s="19">
        <v>0.96552089138200003</v>
      </c>
      <c r="J52" s="44"/>
      <c r="K52" s="44"/>
      <c r="L52" s="44"/>
      <c r="M52" s="44"/>
      <c r="N52" s="44"/>
      <c r="O52" s="51"/>
      <c r="P52" s="19" t="s">
        <v>3</v>
      </c>
      <c r="Q52" s="17">
        <v>1116446</v>
      </c>
      <c r="R52" s="17">
        <v>33616</v>
      </c>
      <c r="S52" s="19">
        <v>0.97077027151499995</v>
      </c>
      <c r="T52">
        <v>0.97077027151499995</v>
      </c>
      <c r="U52" s="17">
        <v>354938.989039746</v>
      </c>
      <c r="V52" s="17">
        <v>11708.9602302284</v>
      </c>
      <c r="W52" s="19">
        <v>0.96806484189099995</v>
      </c>
      <c r="X52" s="44"/>
      <c r="Y52" s="44"/>
      <c r="Z52" s="44"/>
      <c r="AA52" s="44"/>
      <c r="AB52" s="51"/>
      <c r="AC52" s="19" t="s">
        <v>3</v>
      </c>
      <c r="AD52" s="17">
        <v>1221315</v>
      </c>
      <c r="AE52" s="17">
        <v>39414</v>
      </c>
      <c r="AF52" s="19">
        <v>0.96873713541899997</v>
      </c>
      <c r="AG52">
        <v>0.97077027151499995</v>
      </c>
      <c r="AH52" s="17">
        <v>380966.48493479402</v>
      </c>
      <c r="AI52" s="17">
        <v>14650.020237777901</v>
      </c>
      <c r="AJ52" s="19">
        <v>0.96296913792399996</v>
      </c>
    </row>
    <row r="53" spans="1:36" thickBot="1" x14ac:dyDescent="0.35">
      <c r="A53" s="49" t="s">
        <v>18</v>
      </c>
      <c r="B53" s="19" t="s">
        <v>1</v>
      </c>
      <c r="C53" s="17">
        <v>15451</v>
      </c>
      <c r="D53" s="17">
        <v>809</v>
      </c>
      <c r="E53" s="19">
        <v>0.95024600246000002</v>
      </c>
      <c r="G53" s="17">
        <v>5827.7032069037996</v>
      </c>
      <c r="H53" s="17">
        <v>220.35941360499999</v>
      </c>
      <c r="I53" s="19">
        <v>0.96356528901299998</v>
      </c>
      <c r="J53" s="44"/>
      <c r="K53" s="44"/>
      <c r="L53" s="44"/>
      <c r="M53" s="44"/>
      <c r="N53" s="44"/>
      <c r="O53" s="49" t="s">
        <v>18</v>
      </c>
      <c r="P53" s="19" t="s">
        <v>1</v>
      </c>
      <c r="Q53" s="17">
        <v>13985</v>
      </c>
      <c r="R53" s="17">
        <v>906</v>
      </c>
      <c r="S53" s="19">
        <v>0.93915788059899996</v>
      </c>
      <c r="T53">
        <v>0.93915788059899996</v>
      </c>
      <c r="U53" s="17">
        <v>6501.0210696821996</v>
      </c>
      <c r="V53" s="17">
        <v>461.97345642300002</v>
      </c>
      <c r="W53" s="19">
        <v>0.93365304903000002</v>
      </c>
      <c r="X53" s="44"/>
      <c r="Y53" s="44"/>
      <c r="Z53" s="44"/>
      <c r="AA53" s="44"/>
      <c r="AB53" s="49" t="s">
        <v>18</v>
      </c>
      <c r="AC53" s="19" t="s">
        <v>1</v>
      </c>
      <c r="AD53" s="17">
        <v>14487</v>
      </c>
      <c r="AE53" s="17">
        <v>1019</v>
      </c>
      <c r="AF53" s="19">
        <v>0.93428350315999997</v>
      </c>
      <c r="AG53">
        <v>0.93915788059899996</v>
      </c>
      <c r="AH53" s="17">
        <v>7561.9187043734</v>
      </c>
      <c r="AI53" s="17">
        <v>169.059793369</v>
      </c>
      <c r="AJ53" s="19">
        <v>0.978132160965</v>
      </c>
    </row>
    <row r="54" spans="1:36" thickBot="1" x14ac:dyDescent="0.35">
      <c r="A54" s="50"/>
      <c r="B54" s="19" t="s">
        <v>2</v>
      </c>
      <c r="C54" s="17">
        <v>7447</v>
      </c>
      <c r="D54" s="17">
        <v>923</v>
      </c>
      <c r="E54" s="19">
        <v>0.88972520907999997</v>
      </c>
      <c r="G54" s="17">
        <v>1372.6094930091001</v>
      </c>
      <c r="H54" s="17">
        <v>86.264756364999997</v>
      </c>
      <c r="I54" s="19">
        <v>0.94086895673000004</v>
      </c>
      <c r="J54" s="44"/>
      <c r="K54" s="44"/>
      <c r="L54" s="44"/>
      <c r="M54" s="44"/>
      <c r="N54" s="44"/>
      <c r="O54" s="50"/>
      <c r="P54" s="19" t="s">
        <v>2</v>
      </c>
      <c r="Q54" s="17">
        <v>5819</v>
      </c>
      <c r="R54" s="17">
        <v>683</v>
      </c>
      <c r="S54" s="19">
        <v>0.89495539833799997</v>
      </c>
      <c r="T54">
        <v>0.89495539833799997</v>
      </c>
      <c r="U54" s="17">
        <v>1176.7693685823999</v>
      </c>
      <c r="V54" s="17">
        <v>125.7291303268</v>
      </c>
      <c r="W54" s="19">
        <v>0.903470805968</v>
      </c>
      <c r="X54" s="44"/>
      <c r="Y54" s="44"/>
      <c r="Z54" s="44"/>
      <c r="AA54" s="44"/>
      <c r="AB54" s="50"/>
      <c r="AC54" s="19" t="s">
        <v>2</v>
      </c>
      <c r="AD54" s="17">
        <v>7339</v>
      </c>
      <c r="AE54" s="17">
        <v>815</v>
      </c>
      <c r="AF54" s="19">
        <v>0.90004905567799998</v>
      </c>
      <c r="AG54">
        <v>0.89495539833799997</v>
      </c>
      <c r="AH54" s="17">
        <v>2157.3333454570002</v>
      </c>
      <c r="AI54" s="17">
        <v>108.14554506979999</v>
      </c>
      <c r="AJ54" s="19">
        <v>0.95226371540099997</v>
      </c>
    </row>
    <row r="55" spans="1:36" thickBot="1" x14ac:dyDescent="0.35">
      <c r="A55" s="51"/>
      <c r="B55" s="19" t="s">
        <v>3</v>
      </c>
      <c r="C55" s="17">
        <v>926773</v>
      </c>
      <c r="D55" s="17">
        <v>41937</v>
      </c>
      <c r="E55" s="19">
        <v>0.95670840602399998</v>
      </c>
      <c r="G55" s="17">
        <v>62269.5178120165</v>
      </c>
      <c r="H55" s="17">
        <v>2967.3483958820998</v>
      </c>
      <c r="I55" s="19">
        <v>0.95451424066799995</v>
      </c>
      <c r="J55" s="44"/>
      <c r="K55" s="44"/>
      <c r="L55" s="44"/>
      <c r="M55" s="44"/>
      <c r="N55" s="44"/>
      <c r="O55" s="51"/>
      <c r="P55" s="19" t="s">
        <v>3</v>
      </c>
      <c r="Q55" s="17">
        <v>770334</v>
      </c>
      <c r="R55" s="17">
        <v>35320</v>
      </c>
      <c r="S55" s="19">
        <v>0.95615984032800005</v>
      </c>
      <c r="T55">
        <v>0.95615984032800005</v>
      </c>
      <c r="U55" s="17">
        <v>58330.593041236702</v>
      </c>
      <c r="V55" s="17">
        <v>2444.2997304538999</v>
      </c>
      <c r="W55" s="19">
        <v>0.95978109349100005</v>
      </c>
      <c r="X55" s="44"/>
      <c r="Y55" s="44"/>
      <c r="Z55" s="44"/>
      <c r="AA55" s="44"/>
      <c r="AB55" s="51"/>
      <c r="AC55" s="19" t="s">
        <v>3</v>
      </c>
      <c r="AD55" s="17">
        <v>849614</v>
      </c>
      <c r="AE55" s="17">
        <v>41095</v>
      </c>
      <c r="AF55" s="19">
        <v>0.95386259709900001</v>
      </c>
      <c r="AG55">
        <v>0.95615984032800005</v>
      </c>
      <c r="AH55" s="17">
        <v>62602.372054337298</v>
      </c>
      <c r="AI55" s="17">
        <v>3152.5737949657</v>
      </c>
      <c r="AJ55" s="19">
        <v>0.95205571604899997</v>
      </c>
    </row>
    <row r="56" spans="1:36" thickBot="1" x14ac:dyDescent="0.35">
      <c r="A56" s="49" t="s">
        <v>19</v>
      </c>
      <c r="B56" s="19" t="s">
        <v>1</v>
      </c>
      <c r="C56" s="17">
        <v>18935</v>
      </c>
      <c r="D56" s="17">
        <v>911</v>
      </c>
      <c r="E56" s="19">
        <v>0.95409654338399996</v>
      </c>
      <c r="G56" s="17">
        <v>3088.8020964013999</v>
      </c>
      <c r="H56" s="17">
        <v>293.22354675740002</v>
      </c>
      <c r="I56" s="19">
        <v>0.91329943125900004</v>
      </c>
      <c r="J56" s="44"/>
      <c r="K56" s="44"/>
      <c r="L56" s="44"/>
      <c r="M56" s="44"/>
      <c r="N56" s="44"/>
      <c r="O56" s="49" t="s">
        <v>19</v>
      </c>
      <c r="P56" s="19" t="s">
        <v>1</v>
      </c>
      <c r="Q56" s="17">
        <v>13055</v>
      </c>
      <c r="R56" s="17">
        <v>814</v>
      </c>
      <c r="S56" s="19">
        <v>0.94130795298799996</v>
      </c>
      <c r="T56">
        <v>0.94130795298799996</v>
      </c>
      <c r="U56" s="17">
        <v>1883.2749635281</v>
      </c>
      <c r="V56" s="17">
        <v>124.8456932775</v>
      </c>
      <c r="W56" s="19">
        <v>0.93782958565999996</v>
      </c>
      <c r="X56" s="44"/>
      <c r="Y56" s="44"/>
      <c r="Z56" s="44"/>
      <c r="AA56" s="44"/>
      <c r="AB56" s="49" t="s">
        <v>19</v>
      </c>
      <c r="AC56" s="19" t="s">
        <v>1</v>
      </c>
      <c r="AD56" s="17">
        <v>16313</v>
      </c>
      <c r="AE56" s="17">
        <v>931</v>
      </c>
      <c r="AF56" s="19">
        <v>0.94601020644800005</v>
      </c>
      <c r="AG56">
        <v>0.94130795298799996</v>
      </c>
      <c r="AH56" s="17">
        <v>2423.0729731143001</v>
      </c>
      <c r="AI56" s="17">
        <v>155.02760478580001</v>
      </c>
      <c r="AJ56" s="19">
        <v>0.93986751094400001</v>
      </c>
    </row>
    <row r="57" spans="1:36" thickBot="1" x14ac:dyDescent="0.35">
      <c r="A57" s="50"/>
      <c r="B57" s="19" t="s">
        <v>2</v>
      </c>
      <c r="C57" s="17">
        <v>10168</v>
      </c>
      <c r="D57" s="17">
        <v>1805</v>
      </c>
      <c r="E57" s="19">
        <v>0.84924413263099996</v>
      </c>
      <c r="G57" s="17">
        <v>905.79514671230095</v>
      </c>
      <c r="H57" s="17">
        <v>269.61009166039997</v>
      </c>
      <c r="I57" s="19">
        <v>0.77062371099000004</v>
      </c>
      <c r="J57" s="44"/>
      <c r="K57" s="44"/>
      <c r="L57" s="44"/>
      <c r="M57" s="44"/>
      <c r="N57" s="44"/>
      <c r="O57" s="50"/>
      <c r="P57" s="19" t="s">
        <v>2</v>
      </c>
      <c r="Q57" s="17">
        <v>7173</v>
      </c>
      <c r="R57" s="17">
        <v>1498</v>
      </c>
      <c r="S57" s="19">
        <v>0.82724022604000003</v>
      </c>
      <c r="T57">
        <v>0.82724022604000003</v>
      </c>
      <c r="U57" s="17">
        <v>535.19004195030004</v>
      </c>
      <c r="V57" s="17">
        <v>130.6354672418</v>
      </c>
      <c r="W57" s="19">
        <v>0.80379924554000004</v>
      </c>
      <c r="X57" s="44"/>
      <c r="Y57" s="44"/>
      <c r="Z57" s="44"/>
      <c r="AA57" s="44"/>
      <c r="AB57" s="50"/>
      <c r="AC57" s="19" t="s">
        <v>2</v>
      </c>
      <c r="AD57" s="17">
        <v>10883</v>
      </c>
      <c r="AE57" s="17">
        <v>1311</v>
      </c>
      <c r="AF57" s="19">
        <v>0.89248810890600005</v>
      </c>
      <c r="AG57">
        <v>0.82724022604000003</v>
      </c>
      <c r="AH57" s="17">
        <v>1065.0746107125999</v>
      </c>
      <c r="AI57" s="17">
        <v>209.59832309929999</v>
      </c>
      <c r="AJ57" s="19">
        <v>0.83556697758300003</v>
      </c>
    </row>
    <row r="58" spans="1:36" thickBot="1" x14ac:dyDescent="0.35">
      <c r="A58" s="51"/>
      <c r="B58" s="19" t="s">
        <v>3</v>
      </c>
      <c r="C58" s="17">
        <v>765862</v>
      </c>
      <c r="D58" s="17">
        <v>70016</v>
      </c>
      <c r="E58" s="19">
        <v>0.91623657997899999</v>
      </c>
      <c r="G58" s="17">
        <v>21573.033234606999</v>
      </c>
      <c r="H58" s="17">
        <v>1803.5946458604999</v>
      </c>
      <c r="I58" s="19">
        <v>0.92284624390199999</v>
      </c>
      <c r="J58" s="44"/>
      <c r="K58" s="44"/>
      <c r="L58" s="44"/>
      <c r="M58" s="44"/>
      <c r="N58" s="44"/>
      <c r="O58" s="51"/>
      <c r="P58" s="19" t="s">
        <v>3</v>
      </c>
      <c r="Q58" s="17">
        <v>636611</v>
      </c>
      <c r="R58" s="17">
        <v>51043</v>
      </c>
      <c r="S58" s="19">
        <v>0.92577226337600005</v>
      </c>
      <c r="T58">
        <v>0.92577226337600005</v>
      </c>
      <c r="U58" s="17">
        <v>15608.1721216924</v>
      </c>
      <c r="V58" s="17">
        <v>1338.0784393255001</v>
      </c>
      <c r="W58" s="19">
        <v>0.92103985276800004</v>
      </c>
      <c r="X58" s="44"/>
      <c r="Y58" s="44"/>
      <c r="Z58" s="44"/>
      <c r="AA58" s="44"/>
      <c r="AB58" s="51"/>
      <c r="AC58" s="19" t="s">
        <v>3</v>
      </c>
      <c r="AD58" s="17">
        <v>735006</v>
      </c>
      <c r="AE58" s="17">
        <v>69278</v>
      </c>
      <c r="AF58" s="19">
        <v>0.91386375956699994</v>
      </c>
      <c r="AG58">
        <v>0.92577226337600005</v>
      </c>
      <c r="AH58" s="17">
        <v>23095.588121942801</v>
      </c>
      <c r="AI58" s="17">
        <v>2101.1790471404001</v>
      </c>
      <c r="AJ58" s="19">
        <v>0.91660918112800005</v>
      </c>
    </row>
    <row r="59" spans="1:36" thickBot="1" x14ac:dyDescent="0.35">
      <c r="A59" s="49" t="s">
        <v>20</v>
      </c>
      <c r="B59" s="19" t="s">
        <v>1</v>
      </c>
      <c r="C59" s="17">
        <v>136869</v>
      </c>
      <c r="D59" s="17">
        <v>3269</v>
      </c>
      <c r="E59" s="19">
        <v>0.97667299376299999</v>
      </c>
      <c r="G59" s="17">
        <v>3664781.1155771301</v>
      </c>
      <c r="H59" s="17">
        <v>35969.2770997103</v>
      </c>
      <c r="I59" s="19">
        <v>0.990280544948</v>
      </c>
      <c r="J59" s="44"/>
      <c r="K59" s="44"/>
      <c r="L59" s="44"/>
      <c r="M59" s="44"/>
      <c r="N59" s="44"/>
      <c r="O59" s="49" t="s">
        <v>20</v>
      </c>
      <c r="P59" s="19" t="s">
        <v>1</v>
      </c>
      <c r="Q59" s="17">
        <v>123391</v>
      </c>
      <c r="R59" s="17">
        <v>2992</v>
      </c>
      <c r="S59" s="19">
        <v>0.97632592991099998</v>
      </c>
      <c r="T59">
        <v>0.97632592991099998</v>
      </c>
      <c r="U59" s="17">
        <v>3222607.78059847</v>
      </c>
      <c r="V59" s="17">
        <v>29540.331259887302</v>
      </c>
      <c r="W59" s="19">
        <v>0.99091667099900005</v>
      </c>
      <c r="X59" s="44"/>
      <c r="Y59" s="44"/>
      <c r="Z59" s="44"/>
      <c r="AA59" s="44"/>
      <c r="AB59" s="49" t="s">
        <v>20</v>
      </c>
      <c r="AC59" s="19" t="s">
        <v>1</v>
      </c>
      <c r="AD59" s="17">
        <v>129003</v>
      </c>
      <c r="AE59" s="17">
        <v>2858</v>
      </c>
      <c r="AF59" s="19">
        <v>0.97832566111200003</v>
      </c>
      <c r="AG59">
        <v>0.97632592991099998</v>
      </c>
      <c r="AH59" s="17">
        <v>3450718.83336714</v>
      </c>
      <c r="AI59" s="17">
        <v>40889.0384397241</v>
      </c>
      <c r="AJ59" s="19">
        <v>0.98828933833800003</v>
      </c>
    </row>
    <row r="60" spans="1:36" thickBot="1" x14ac:dyDescent="0.35">
      <c r="A60" s="50"/>
      <c r="B60" s="19" t="s">
        <v>2</v>
      </c>
      <c r="C60" s="17">
        <v>242640</v>
      </c>
      <c r="D60" s="17">
        <v>5401</v>
      </c>
      <c r="E60" s="19">
        <v>0.97822537402999998</v>
      </c>
      <c r="G60" s="17">
        <v>4172855.0537498998</v>
      </c>
      <c r="H60" s="17">
        <v>36604.791609512802</v>
      </c>
      <c r="I60" s="19">
        <v>0.99130415945100003</v>
      </c>
      <c r="J60" s="44"/>
      <c r="K60" s="44"/>
      <c r="L60" s="44"/>
      <c r="M60" s="44"/>
      <c r="N60" s="44"/>
      <c r="O60" s="50"/>
      <c r="P60" s="19" t="s">
        <v>2</v>
      </c>
      <c r="Q60" s="17">
        <v>201546</v>
      </c>
      <c r="R60" s="17">
        <v>4853</v>
      </c>
      <c r="S60" s="19">
        <v>0.97648728918200001</v>
      </c>
      <c r="T60">
        <v>0.97648728918200001</v>
      </c>
      <c r="U60" s="17">
        <v>3670691.7745028599</v>
      </c>
      <c r="V60" s="17">
        <v>42368.062519579798</v>
      </c>
      <c r="W60" s="19">
        <v>0.98858944795399994</v>
      </c>
      <c r="X60" s="44"/>
      <c r="Y60" s="44"/>
      <c r="Z60" s="44"/>
      <c r="AA60" s="44"/>
      <c r="AB60" s="50"/>
      <c r="AC60" s="19" t="s">
        <v>2</v>
      </c>
      <c r="AD60" s="17">
        <v>232103</v>
      </c>
      <c r="AE60" s="17">
        <v>5063</v>
      </c>
      <c r="AF60" s="19">
        <v>0.97865208334999998</v>
      </c>
      <c r="AG60">
        <v>0.97648728918200001</v>
      </c>
      <c r="AH60" s="17">
        <v>3800936.7889234498</v>
      </c>
      <c r="AI60" s="17">
        <v>25710.407646049502</v>
      </c>
      <c r="AJ60" s="19">
        <v>0.99328121817199999</v>
      </c>
    </row>
    <row r="61" spans="1:36" thickBot="1" x14ac:dyDescent="0.35">
      <c r="A61" s="51"/>
      <c r="B61" s="19" t="s">
        <v>3</v>
      </c>
      <c r="C61" s="17">
        <v>53645</v>
      </c>
      <c r="D61" s="17">
        <v>2050</v>
      </c>
      <c r="E61" s="19">
        <v>0.96319238710800004</v>
      </c>
      <c r="G61" s="17">
        <v>1100123.49366367</v>
      </c>
      <c r="H61" s="17">
        <v>20683.5075470134</v>
      </c>
      <c r="I61" s="19">
        <v>0.98154587942000004</v>
      </c>
      <c r="J61" s="44"/>
      <c r="K61" s="44"/>
      <c r="L61" s="44"/>
      <c r="M61" s="44"/>
      <c r="N61" s="44"/>
      <c r="O61" s="51"/>
      <c r="P61" s="19" t="s">
        <v>3</v>
      </c>
      <c r="Q61" s="17">
        <v>48451</v>
      </c>
      <c r="R61" s="17">
        <v>2336</v>
      </c>
      <c r="S61" s="19">
        <v>0.95400397739499998</v>
      </c>
      <c r="T61">
        <v>0.95400397739499998</v>
      </c>
      <c r="U61" s="17">
        <v>1032293.41039875</v>
      </c>
      <c r="V61" s="17">
        <v>31369.0213636673</v>
      </c>
      <c r="W61" s="19">
        <v>0.97050848048500005</v>
      </c>
      <c r="X61" s="44"/>
      <c r="Y61" s="44"/>
      <c r="Z61" s="44"/>
      <c r="AA61" s="44"/>
      <c r="AB61" s="51"/>
      <c r="AC61" s="19" t="s">
        <v>3</v>
      </c>
      <c r="AD61" s="17">
        <v>51430</v>
      </c>
      <c r="AE61" s="17">
        <v>1438</v>
      </c>
      <c r="AF61" s="19">
        <v>0.97280018158399995</v>
      </c>
      <c r="AG61">
        <v>0.95400397739499998</v>
      </c>
      <c r="AH61" s="17">
        <v>1088709.93067463</v>
      </c>
      <c r="AI61" s="17">
        <v>3682.3343694099999</v>
      </c>
      <c r="AJ61" s="19">
        <v>0.99662910980999997</v>
      </c>
    </row>
    <row r="62" spans="1:36" ht="14.4" x14ac:dyDescent="0.3">
      <c r="A62" s="45"/>
      <c r="B62" s="45"/>
      <c r="C62" s="44"/>
      <c r="D62" s="44"/>
      <c r="E62" s="44"/>
      <c r="F62" s="44"/>
      <c r="G62" s="44"/>
      <c r="H62" s="44"/>
      <c r="I62" s="44"/>
      <c r="J62" s="44"/>
      <c r="K62" s="44"/>
      <c r="L62" s="44"/>
      <c r="M62" s="44"/>
      <c r="N62" s="44"/>
      <c r="O62" s="44"/>
      <c r="P62" s="45"/>
      <c r="Q62" s="44"/>
      <c r="R62" s="44"/>
      <c r="S62" s="44"/>
      <c r="T62" s="44"/>
      <c r="U62" s="44"/>
      <c r="V62" s="44"/>
      <c r="W62" s="44"/>
      <c r="X62" s="44"/>
      <c r="Y62" s="44"/>
      <c r="Z62" s="44"/>
      <c r="AC62" s="44"/>
      <c r="AD62" s="44"/>
      <c r="AE62" s="44"/>
      <c r="AF62" s="44"/>
      <c r="AG62" s="44"/>
      <c r="AH62" s="44"/>
      <c r="AI62" s="44"/>
    </row>
    <row r="63" spans="1:36" ht="14.4" x14ac:dyDescent="0.3">
      <c r="A63" s="45"/>
      <c r="B63" s="45"/>
      <c r="C63" s="44"/>
      <c r="D63" s="44"/>
      <c r="E63" s="44"/>
      <c r="F63" s="44"/>
      <c r="G63" s="44"/>
      <c r="H63" s="44"/>
      <c r="I63" s="44"/>
      <c r="J63" s="44"/>
      <c r="K63" s="44"/>
      <c r="L63" s="44"/>
      <c r="M63" s="44"/>
      <c r="O63" s="44"/>
      <c r="P63" s="45"/>
      <c r="Q63" s="44"/>
      <c r="R63" s="44"/>
      <c r="S63" s="44"/>
      <c r="T63" s="44"/>
      <c r="U63" s="44"/>
      <c r="V63" s="44"/>
      <c r="W63" s="44"/>
      <c r="X63" s="44"/>
      <c r="Y63" s="44"/>
      <c r="Z63" s="44"/>
      <c r="AC63" s="44"/>
      <c r="AD63" s="44"/>
      <c r="AE63" s="44"/>
      <c r="AF63" s="44"/>
      <c r="AG63" s="44"/>
      <c r="AH63" s="44"/>
      <c r="AI63" s="44"/>
    </row>
    <row r="64" spans="1:36" ht="14.4" x14ac:dyDescent="0.3">
      <c r="A64" s="45"/>
      <c r="B64" s="45"/>
      <c r="C64" s="44"/>
      <c r="D64" s="44"/>
      <c r="E64" s="44"/>
      <c r="F64" s="44"/>
      <c r="G64" s="44"/>
      <c r="H64" s="44"/>
      <c r="I64" s="44"/>
      <c r="J64" s="44"/>
      <c r="K64" s="44"/>
      <c r="L64" s="44"/>
      <c r="M64" s="44"/>
      <c r="O64" s="44"/>
      <c r="P64" s="45"/>
      <c r="Q64" s="44"/>
      <c r="R64" s="44"/>
      <c r="S64" s="44"/>
      <c r="T64" s="44"/>
      <c r="U64" s="44"/>
      <c r="V64" s="44"/>
      <c r="W64" s="44"/>
      <c r="X64" s="44"/>
      <c r="Y64" s="44"/>
      <c r="Z64" s="44"/>
      <c r="AC64" s="44"/>
      <c r="AD64" s="44"/>
      <c r="AE64" s="44"/>
      <c r="AF64" s="44"/>
      <c r="AG64" s="44"/>
      <c r="AH64" s="44"/>
      <c r="AI64" s="44"/>
    </row>
    <row r="65" spans="1:35" ht="14.4" x14ac:dyDescent="0.3">
      <c r="A65" s="45"/>
      <c r="B65" s="45"/>
      <c r="C65" s="44"/>
      <c r="D65" s="44"/>
      <c r="E65" s="44"/>
      <c r="F65" s="44"/>
      <c r="G65" s="44"/>
      <c r="H65" s="44"/>
      <c r="I65" s="44"/>
      <c r="J65" s="44"/>
      <c r="K65" s="44"/>
      <c r="L65" s="44"/>
      <c r="M65" s="44"/>
      <c r="O65" s="44"/>
      <c r="P65" s="45"/>
      <c r="Q65" s="44"/>
      <c r="R65" s="44"/>
      <c r="S65" s="44"/>
      <c r="T65" s="44"/>
      <c r="U65" s="44"/>
      <c r="V65" s="44"/>
      <c r="W65" s="44"/>
      <c r="X65" s="44"/>
      <c r="Y65" s="44"/>
      <c r="Z65" s="44"/>
      <c r="AC65" s="44"/>
      <c r="AD65" s="44"/>
      <c r="AE65" s="44"/>
      <c r="AF65" s="44"/>
      <c r="AG65" s="44"/>
      <c r="AH65" s="44"/>
      <c r="AI65" s="44"/>
    </row>
    <row r="66" spans="1:35" ht="14.4" x14ac:dyDescent="0.3">
      <c r="A66" s="45"/>
      <c r="B66" s="45"/>
      <c r="C66" s="44"/>
      <c r="D66" s="44"/>
      <c r="E66" s="44"/>
      <c r="F66" s="44"/>
      <c r="G66" s="44"/>
      <c r="H66" s="44"/>
      <c r="I66" s="44"/>
      <c r="J66" s="44"/>
      <c r="K66" s="44"/>
      <c r="L66" s="44"/>
      <c r="M66" s="44"/>
      <c r="O66" s="44"/>
      <c r="P66" s="45"/>
      <c r="Q66" s="44"/>
      <c r="R66" s="44"/>
      <c r="S66" s="44"/>
      <c r="T66" s="44"/>
      <c r="U66" s="44"/>
      <c r="V66" s="44"/>
      <c r="W66" s="44"/>
      <c r="X66" s="44"/>
      <c r="Y66" s="44"/>
      <c r="Z66" s="44"/>
      <c r="AC66" s="44"/>
      <c r="AD66" s="44"/>
      <c r="AE66" s="44"/>
      <c r="AF66" s="44"/>
      <c r="AG66" s="44"/>
      <c r="AH66" s="44"/>
      <c r="AI66" s="44"/>
    </row>
    <row r="67" spans="1:35" ht="14.4" x14ac:dyDescent="0.3">
      <c r="A67" s="45"/>
      <c r="B67" s="45"/>
      <c r="C67" s="44"/>
      <c r="D67" s="44"/>
      <c r="E67" s="44"/>
      <c r="F67" s="44"/>
      <c r="G67" s="44"/>
      <c r="H67" s="44"/>
      <c r="I67" s="44"/>
      <c r="J67" s="44"/>
      <c r="K67" s="44"/>
      <c r="L67" s="44"/>
      <c r="M67" s="44"/>
      <c r="O67" s="44"/>
      <c r="P67" s="45"/>
      <c r="Q67" s="44"/>
      <c r="R67" s="44"/>
      <c r="S67" s="44"/>
      <c r="T67" s="44"/>
      <c r="U67" s="44"/>
      <c r="V67" s="44"/>
      <c r="W67" s="44"/>
      <c r="X67" s="44"/>
      <c r="Y67" s="44"/>
      <c r="Z67" s="44"/>
      <c r="AC67" s="44"/>
      <c r="AD67" s="44"/>
      <c r="AE67" s="44"/>
      <c r="AF67" s="44"/>
      <c r="AG67" s="44"/>
      <c r="AH67" s="44"/>
      <c r="AI67" s="44"/>
    </row>
    <row r="68" spans="1:35" ht="14.4" x14ac:dyDescent="0.3">
      <c r="A68" s="45"/>
      <c r="B68" s="45"/>
      <c r="C68" s="44"/>
      <c r="D68" s="44"/>
      <c r="E68" s="44"/>
      <c r="F68" s="44"/>
      <c r="G68" s="44"/>
      <c r="H68" s="44"/>
      <c r="I68" s="44"/>
      <c r="J68" s="44"/>
      <c r="K68" s="44"/>
      <c r="L68" s="44"/>
      <c r="M68" s="44"/>
      <c r="O68" s="44"/>
      <c r="P68" s="45"/>
      <c r="Q68" s="44"/>
      <c r="R68" s="44"/>
      <c r="S68" s="44"/>
      <c r="T68" s="44"/>
      <c r="U68" s="44"/>
      <c r="V68" s="44"/>
      <c r="W68" s="44"/>
      <c r="X68" s="44"/>
      <c r="Y68" s="44"/>
      <c r="Z68" s="44"/>
      <c r="AC68" s="44"/>
      <c r="AD68" s="44"/>
      <c r="AE68" s="44"/>
      <c r="AF68" s="44"/>
      <c r="AG68" s="44"/>
      <c r="AH68" s="44"/>
      <c r="AI68" s="44"/>
    </row>
    <row r="69" spans="1:35" ht="14.4" x14ac:dyDescent="0.3">
      <c r="A69" s="45"/>
      <c r="B69" s="45"/>
      <c r="C69" s="44"/>
      <c r="D69" s="44"/>
      <c r="E69" s="44"/>
      <c r="F69" s="44"/>
      <c r="G69" s="44"/>
      <c r="H69" s="44"/>
      <c r="I69" s="44"/>
      <c r="J69" s="44"/>
      <c r="K69" s="44"/>
      <c r="L69" s="44"/>
      <c r="M69" s="44"/>
      <c r="O69" s="44"/>
      <c r="P69" s="45"/>
      <c r="Q69" s="44"/>
      <c r="R69" s="44"/>
      <c r="S69" s="44"/>
      <c r="T69" s="44"/>
      <c r="U69" s="44"/>
      <c r="V69" s="44"/>
      <c r="W69" s="44"/>
      <c r="X69" s="44"/>
      <c r="Y69" s="44"/>
      <c r="Z69" s="44"/>
      <c r="AC69" s="44"/>
      <c r="AD69" s="44"/>
      <c r="AE69" s="44"/>
      <c r="AF69" s="44"/>
      <c r="AG69" s="44"/>
      <c r="AH69" s="44"/>
      <c r="AI69" s="44"/>
    </row>
    <row r="70" spans="1:35" ht="14.4" x14ac:dyDescent="0.3">
      <c r="A70" s="45"/>
      <c r="B70" s="45"/>
      <c r="C70" s="44"/>
      <c r="D70" s="44"/>
      <c r="E70" s="44"/>
      <c r="F70" s="44"/>
      <c r="G70" s="44"/>
      <c r="H70" s="44"/>
      <c r="I70" s="44"/>
      <c r="J70" s="44"/>
      <c r="K70" s="44"/>
      <c r="L70" s="44"/>
      <c r="M70" s="44"/>
      <c r="O70" s="44"/>
      <c r="P70" s="45"/>
      <c r="Q70" s="44"/>
      <c r="R70" s="44"/>
      <c r="S70" s="44"/>
      <c r="T70" s="44"/>
      <c r="U70" s="44"/>
      <c r="V70" s="44"/>
      <c r="W70" s="44"/>
      <c r="X70" s="44"/>
      <c r="Y70" s="44"/>
      <c r="Z70" s="44"/>
      <c r="AC70" s="44"/>
      <c r="AD70" s="44"/>
      <c r="AE70" s="44"/>
      <c r="AF70" s="44"/>
      <c r="AG70" s="44"/>
      <c r="AH70" s="44"/>
      <c r="AI70" s="44"/>
    </row>
    <row r="71" spans="1:35" ht="14.4" x14ac:dyDescent="0.3">
      <c r="A71" s="45"/>
      <c r="B71" s="45"/>
      <c r="C71" s="44"/>
      <c r="D71" s="44"/>
      <c r="E71" s="44"/>
      <c r="F71" s="44"/>
      <c r="G71" s="44"/>
      <c r="H71" s="44"/>
      <c r="I71" s="44"/>
      <c r="J71" s="44"/>
      <c r="K71" s="44"/>
      <c r="L71" s="44"/>
      <c r="M71" s="44"/>
      <c r="O71" s="44"/>
      <c r="P71" s="45"/>
      <c r="Q71" s="44"/>
      <c r="R71" s="44"/>
      <c r="S71" s="44"/>
      <c r="T71" s="44"/>
      <c r="U71" s="44"/>
      <c r="V71" s="44"/>
      <c r="W71" s="44"/>
      <c r="X71" s="44"/>
      <c r="Y71" s="44"/>
      <c r="Z71" s="44"/>
      <c r="AC71" s="44"/>
      <c r="AD71" s="44"/>
      <c r="AE71" s="44"/>
      <c r="AF71" s="44"/>
      <c r="AG71" s="44"/>
      <c r="AH71" s="44"/>
      <c r="AI71" s="44"/>
    </row>
    <row r="72" spans="1:35" ht="14.4" x14ac:dyDescent="0.3">
      <c r="A72" s="45"/>
      <c r="B72" s="45"/>
      <c r="C72" s="44"/>
      <c r="D72" s="44"/>
      <c r="E72" s="44"/>
      <c r="F72" s="44"/>
      <c r="G72" s="44"/>
      <c r="H72" s="44"/>
      <c r="I72" s="44"/>
      <c r="J72" s="44"/>
      <c r="K72" s="44"/>
      <c r="L72" s="44"/>
      <c r="M72" s="44"/>
      <c r="O72" s="44"/>
      <c r="P72" s="45"/>
      <c r="Q72" s="44"/>
      <c r="R72" s="44"/>
      <c r="S72" s="44"/>
      <c r="T72" s="44"/>
      <c r="U72" s="44"/>
      <c r="V72" s="44"/>
      <c r="W72" s="44"/>
      <c r="X72" s="44"/>
      <c r="Y72" s="44"/>
      <c r="Z72" s="44"/>
      <c r="AC72" s="44"/>
      <c r="AD72" s="44"/>
      <c r="AE72" s="44"/>
      <c r="AF72" s="44"/>
      <c r="AG72" s="44"/>
      <c r="AH72" s="44"/>
      <c r="AI72" s="44"/>
    </row>
    <row r="73" spans="1:35" ht="14.4" x14ac:dyDescent="0.3">
      <c r="A73" s="45"/>
      <c r="B73" s="45"/>
      <c r="C73" s="44"/>
      <c r="D73" s="44"/>
      <c r="E73" s="44"/>
      <c r="F73" s="44"/>
      <c r="G73" s="44"/>
      <c r="H73" s="44"/>
      <c r="I73" s="44"/>
      <c r="J73" s="44"/>
      <c r="K73" s="44"/>
      <c r="L73" s="44"/>
      <c r="M73" s="44"/>
      <c r="O73" s="44"/>
      <c r="P73" s="45"/>
      <c r="Q73" s="44"/>
      <c r="R73" s="44"/>
      <c r="S73" s="44"/>
      <c r="T73" s="44"/>
      <c r="U73" s="44"/>
      <c r="V73" s="44"/>
      <c r="W73" s="44"/>
      <c r="X73" s="44"/>
      <c r="Y73" s="44"/>
      <c r="Z73" s="44"/>
      <c r="AC73" s="44"/>
      <c r="AD73" s="44"/>
      <c r="AE73" s="44"/>
      <c r="AF73" s="44"/>
      <c r="AG73" s="44"/>
      <c r="AH73" s="44"/>
      <c r="AI73" s="44"/>
    </row>
    <row r="74" spans="1:35" ht="14.4" x14ac:dyDescent="0.3">
      <c r="A74" s="45"/>
      <c r="B74" s="45"/>
      <c r="C74" s="44"/>
      <c r="D74" s="44"/>
      <c r="E74" s="44"/>
      <c r="F74" s="44"/>
      <c r="G74" s="44"/>
      <c r="H74" s="44"/>
      <c r="I74" s="44"/>
      <c r="J74" s="44"/>
      <c r="K74" s="44"/>
      <c r="L74" s="44"/>
      <c r="M74" s="44"/>
      <c r="O74" s="44"/>
      <c r="P74" s="45"/>
      <c r="Q74" s="44"/>
      <c r="R74" s="44"/>
      <c r="S74" s="44"/>
      <c r="T74" s="44"/>
      <c r="U74" s="44"/>
      <c r="V74" s="44"/>
      <c r="W74" s="44"/>
      <c r="X74" s="44"/>
      <c r="Y74" s="44"/>
      <c r="Z74" s="44"/>
      <c r="AC74" s="44"/>
      <c r="AD74" s="44"/>
      <c r="AE74" s="44"/>
      <c r="AF74" s="44"/>
      <c r="AG74" s="44"/>
      <c r="AH74" s="44"/>
      <c r="AI74" s="44"/>
    </row>
    <row r="75" spans="1:35" ht="14.4" x14ac:dyDescent="0.3">
      <c r="A75" s="45"/>
      <c r="B75" s="45"/>
      <c r="C75" s="44"/>
      <c r="D75" s="44"/>
      <c r="E75" s="44"/>
      <c r="F75" s="44"/>
      <c r="G75" s="44"/>
      <c r="H75" s="44"/>
      <c r="I75" s="44"/>
      <c r="J75" s="44"/>
      <c r="K75" s="44"/>
      <c r="L75" s="44"/>
      <c r="M75" s="44"/>
      <c r="O75" s="44"/>
      <c r="P75" s="45"/>
      <c r="Q75" s="44"/>
      <c r="R75" s="44"/>
      <c r="S75" s="44"/>
      <c r="T75" s="44"/>
      <c r="U75" s="44"/>
      <c r="V75" s="44"/>
      <c r="W75" s="44"/>
      <c r="X75" s="44"/>
      <c r="Y75" s="44"/>
      <c r="Z75" s="44"/>
      <c r="AC75" s="44"/>
      <c r="AD75" s="44"/>
      <c r="AE75" s="44"/>
      <c r="AF75" s="44"/>
      <c r="AG75" s="44"/>
      <c r="AH75" s="44"/>
      <c r="AI75" s="44"/>
    </row>
    <row r="76" spans="1:35" ht="14.4" x14ac:dyDescent="0.3">
      <c r="A76" s="45"/>
      <c r="B76" s="45"/>
      <c r="C76" s="44"/>
      <c r="D76" s="44"/>
      <c r="E76" s="44"/>
      <c r="F76" s="44"/>
      <c r="G76" s="44"/>
      <c r="H76" s="44"/>
      <c r="I76" s="44"/>
      <c r="J76" s="44"/>
      <c r="K76" s="44"/>
      <c r="L76" s="44"/>
      <c r="M76" s="44"/>
      <c r="O76" s="44"/>
      <c r="P76" s="45"/>
      <c r="Q76" s="44"/>
      <c r="R76" s="44"/>
      <c r="S76" s="44"/>
      <c r="T76" s="44"/>
      <c r="U76" s="44"/>
      <c r="V76" s="44"/>
      <c r="W76" s="44"/>
      <c r="X76" s="44"/>
      <c r="Y76" s="44"/>
      <c r="Z76" s="44"/>
      <c r="AC76" s="44"/>
      <c r="AD76" s="44"/>
      <c r="AE76" s="44"/>
      <c r="AF76" s="44"/>
      <c r="AG76" s="44"/>
      <c r="AH76" s="44"/>
      <c r="AI76" s="44"/>
    </row>
    <row r="77" spans="1:35" ht="14.4" x14ac:dyDescent="0.3">
      <c r="A77" s="45"/>
      <c r="B77" s="45"/>
      <c r="C77" s="44"/>
      <c r="D77" s="44"/>
      <c r="E77" s="44"/>
      <c r="F77" s="44"/>
      <c r="G77" s="44"/>
      <c r="H77" s="44"/>
      <c r="I77" s="44"/>
      <c r="J77" s="44"/>
      <c r="K77" s="44"/>
      <c r="L77" s="44"/>
      <c r="M77" s="44"/>
      <c r="O77" s="44"/>
      <c r="P77" s="45"/>
      <c r="Q77" s="44"/>
      <c r="R77" s="44"/>
      <c r="S77" s="44"/>
      <c r="T77" s="44"/>
      <c r="U77" s="44"/>
      <c r="V77" s="44"/>
      <c r="W77" s="44"/>
      <c r="X77" s="44"/>
      <c r="Y77" s="44"/>
      <c r="Z77" s="44"/>
      <c r="AC77" s="44"/>
      <c r="AD77" s="44"/>
      <c r="AE77" s="44"/>
      <c r="AF77" s="44"/>
      <c r="AG77" s="44"/>
      <c r="AH77" s="44"/>
      <c r="AI77" s="44"/>
    </row>
    <row r="78" spans="1:35" ht="14.4" x14ac:dyDescent="0.3">
      <c r="A78" s="45"/>
      <c r="B78" s="45"/>
      <c r="C78" s="44"/>
      <c r="D78" s="44"/>
      <c r="E78" s="44"/>
      <c r="F78" s="44"/>
      <c r="G78" s="44"/>
      <c r="H78" s="44"/>
      <c r="I78" s="44"/>
      <c r="J78" s="44"/>
      <c r="K78" s="44"/>
      <c r="L78" s="44"/>
      <c r="M78" s="44"/>
      <c r="O78" s="44"/>
      <c r="P78" s="45"/>
      <c r="Q78" s="44"/>
      <c r="R78" s="44"/>
      <c r="S78" s="44"/>
      <c r="T78" s="44"/>
      <c r="U78" s="44"/>
      <c r="V78" s="44"/>
      <c r="W78" s="44"/>
      <c r="X78" s="44"/>
      <c r="Y78" s="44"/>
      <c r="Z78" s="44"/>
      <c r="AC78" s="44"/>
      <c r="AD78" s="44"/>
      <c r="AE78" s="44"/>
      <c r="AF78" s="44"/>
      <c r="AG78" s="44"/>
      <c r="AH78" s="44"/>
      <c r="AI78" s="44"/>
    </row>
    <row r="79" spans="1:35" ht="14.4" x14ac:dyDescent="0.3">
      <c r="A79" s="45"/>
      <c r="B79" s="45"/>
      <c r="C79" s="44"/>
      <c r="D79" s="44"/>
      <c r="E79" s="44"/>
      <c r="F79" s="44"/>
      <c r="G79" s="44"/>
      <c r="H79" s="44"/>
      <c r="I79" s="44"/>
      <c r="J79" s="44"/>
      <c r="K79" s="44"/>
      <c r="L79" s="44"/>
      <c r="M79" s="44"/>
      <c r="O79" s="44"/>
      <c r="P79" s="45"/>
      <c r="Q79" s="44"/>
      <c r="R79" s="44"/>
      <c r="S79" s="44"/>
      <c r="T79" s="44"/>
      <c r="U79" s="44"/>
      <c r="V79" s="44"/>
      <c r="W79" s="44"/>
      <c r="X79" s="44"/>
      <c r="Y79" s="44"/>
      <c r="Z79" s="44"/>
      <c r="AC79" s="44"/>
      <c r="AD79" s="44"/>
      <c r="AE79" s="44"/>
      <c r="AF79" s="44"/>
      <c r="AG79" s="44"/>
      <c r="AH79" s="44"/>
      <c r="AI79" s="44"/>
    </row>
    <row r="80" spans="1:35" ht="14.4" x14ac:dyDescent="0.3">
      <c r="A80" s="45"/>
      <c r="B80" s="45"/>
      <c r="C80" s="44"/>
      <c r="D80" s="44"/>
      <c r="E80" s="44"/>
      <c r="F80" s="44"/>
      <c r="G80" s="44"/>
      <c r="H80" s="44"/>
      <c r="I80" s="44"/>
      <c r="J80" s="44"/>
      <c r="K80" s="44"/>
      <c r="L80" s="44"/>
      <c r="M80" s="44"/>
      <c r="O80" s="44"/>
      <c r="P80" s="45"/>
      <c r="Q80" s="44"/>
      <c r="R80" s="44"/>
      <c r="S80" s="44"/>
      <c r="T80" s="44"/>
      <c r="U80" s="44"/>
      <c r="V80" s="44"/>
      <c r="W80" s="44"/>
      <c r="X80" s="44"/>
      <c r="Y80" s="44"/>
      <c r="Z80" s="44"/>
      <c r="AC80" s="44"/>
      <c r="AD80" s="44"/>
      <c r="AE80" s="44"/>
      <c r="AF80" s="44"/>
      <c r="AG80" s="44"/>
      <c r="AH80" s="44"/>
      <c r="AI80" s="44"/>
    </row>
    <row r="81" ht="14.4" customHeight="1" x14ac:dyDescent="0.3"/>
    <row r="100" spans="27:27" ht="14.4" x14ac:dyDescent="0.3">
      <c r="AA100" s="43"/>
    </row>
    <row r="101" spans="27:27" ht="14.4" x14ac:dyDescent="0.3">
      <c r="AA101" s="43"/>
    </row>
    <row r="102" spans="27:27" ht="14.4" x14ac:dyDescent="0.3">
      <c r="AA102" s="43"/>
    </row>
    <row r="103" spans="27:27" ht="14.4" x14ac:dyDescent="0.3">
      <c r="AA103" s="43"/>
    </row>
    <row r="104" spans="27:27" ht="14.4" x14ac:dyDescent="0.3">
      <c r="AA104" s="43"/>
    </row>
    <row r="105" spans="27:27" ht="14.4" x14ac:dyDescent="0.3">
      <c r="AA105" s="43"/>
    </row>
    <row r="106" spans="27:27" ht="14.4" x14ac:dyDescent="0.3">
      <c r="AA106" s="43"/>
    </row>
  </sheetData>
  <mergeCells count="33">
    <mergeCell ref="A56:A58"/>
    <mergeCell ref="A59:A61"/>
    <mergeCell ref="O56:O58"/>
    <mergeCell ref="O59:O61"/>
    <mergeCell ref="AB56:AB58"/>
    <mergeCell ref="AB59:AB61"/>
    <mergeCell ref="C29:E29"/>
    <mergeCell ref="G29:I29"/>
    <mergeCell ref="Q29:S29"/>
    <mergeCell ref="U29:W29"/>
    <mergeCell ref="AD29:AF29"/>
    <mergeCell ref="A50:A52"/>
    <mergeCell ref="A53:A55"/>
    <mergeCell ref="A45:A47"/>
    <mergeCell ref="AD3:AF3"/>
    <mergeCell ref="AH3:AJ3"/>
    <mergeCell ref="AD16:AF16"/>
    <mergeCell ref="AH16:AJ16"/>
    <mergeCell ref="C3:E3"/>
    <mergeCell ref="G3:I3"/>
    <mergeCell ref="C16:E16"/>
    <mergeCell ref="G16:I16"/>
    <mergeCell ref="Q3:S3"/>
    <mergeCell ref="U3:W3"/>
    <mergeCell ref="Q16:S16"/>
    <mergeCell ref="U16:W16"/>
    <mergeCell ref="AH29:AJ29"/>
    <mergeCell ref="AB45:AB47"/>
    <mergeCell ref="AB50:AB52"/>
    <mergeCell ref="AB53:AB55"/>
    <mergeCell ref="O50:O52"/>
    <mergeCell ref="O53:O55"/>
    <mergeCell ref="O45:O4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55d5381-b3e6-42aa-b821-c0cb872a217b" xsi:nil="true"/>
    <lcf76f155ced4ddcb4097134ff3c332f xmlns="bcf15af7-13f3-4df1-a288-46984bdd76b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54FACDE372AD449ADD413E104B4A62B" ma:contentTypeVersion="17" ma:contentTypeDescription="Create a new document." ma:contentTypeScope="" ma:versionID="a29bd9b16199925063b1a8d5ab799118">
  <xsd:schema xmlns:xsd="http://www.w3.org/2001/XMLSchema" xmlns:xs="http://www.w3.org/2001/XMLSchema" xmlns:p="http://schemas.microsoft.com/office/2006/metadata/properties" xmlns:ns2="bcf15af7-13f3-4df1-a288-46984bdd76b5" xmlns:ns3="9ca604d4-05d3-45ce-b35d-aeb8b5acd946" xmlns:ns4="355d5381-b3e6-42aa-b821-c0cb872a217b" targetNamespace="http://schemas.microsoft.com/office/2006/metadata/properties" ma:root="true" ma:fieldsID="c050380f986e90bfd8cfc86e724b3513" ns2:_="" ns3:_="" ns4:_="">
    <xsd:import namespace="bcf15af7-13f3-4df1-a288-46984bdd76b5"/>
    <xsd:import namespace="9ca604d4-05d3-45ce-b35d-aeb8b5acd946"/>
    <xsd:import namespace="355d5381-b3e6-42aa-b821-c0cb872a217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f15af7-13f3-4df1-a288-46984bdd76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d547a6a-6bbb-4aba-b09e-2d23fec87b8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a604d4-05d3-45ce-b35d-aeb8b5acd94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5d5381-b3e6-42aa-b821-c0cb872a217b"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fbc5bcc4-e5ce-401f-bf6d-733dceff91f4}" ma:internalName="TaxCatchAll" ma:showField="CatchAllData" ma:web="9ca604d4-05d3-45ce-b35d-aeb8b5acd9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931BAD-23A8-484A-B2FD-0028107808CF}">
  <ds:schemaRefs>
    <ds:schemaRef ds:uri="http://schemas.microsoft.com/sharepoint/v3/contenttype/forms"/>
  </ds:schemaRefs>
</ds:datastoreItem>
</file>

<file path=customXml/itemProps2.xml><?xml version="1.0" encoding="utf-8"?>
<ds:datastoreItem xmlns:ds="http://schemas.openxmlformats.org/officeDocument/2006/customXml" ds:itemID="{69C41379-5A30-4B73-9EF7-17EDD90D8561}">
  <ds:schemaRefs>
    <ds:schemaRef ds:uri="http://purl.org/dc/elements/1.1/"/>
    <ds:schemaRef ds:uri="355d5381-b3e6-42aa-b821-c0cb872a217b"/>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9ca604d4-05d3-45ce-b35d-aeb8b5acd946"/>
    <ds:schemaRef ds:uri="bcf15af7-13f3-4df1-a288-46984bdd76b5"/>
    <ds:schemaRef ds:uri="http://www.w3.org/XML/1998/namespace"/>
  </ds:schemaRefs>
</ds:datastoreItem>
</file>

<file path=customXml/itemProps3.xml><?xml version="1.0" encoding="utf-8"?>
<ds:datastoreItem xmlns:ds="http://schemas.openxmlformats.org/officeDocument/2006/customXml" ds:itemID="{811F3F9B-E67D-4776-BC91-00CDD1823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f15af7-13f3-4df1-a288-46984bdd76b5"/>
    <ds:schemaRef ds:uri="9ca604d4-05d3-45ce-b35d-aeb8b5acd946"/>
    <ds:schemaRef ds:uri="355d5381-b3e6-42aa-b821-c0cb872a21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How to read the data</vt:lpstr>
      <vt:lpstr>Q1 2025</vt:lpstr>
      <vt:lpstr>Q2 2025</vt:lpstr>
      <vt:lpstr>Q3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Miles</dc:creator>
  <cp:keywords/>
  <dc:description/>
  <cp:lastModifiedBy>Emma Miles</cp:lastModifiedBy>
  <cp:revision/>
  <dcterms:created xsi:type="dcterms:W3CDTF">2025-08-27T10:29:02Z</dcterms:created>
  <dcterms:modified xsi:type="dcterms:W3CDTF">2025-11-19T16:52:31Z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9e5f92-716e-44d1-9a65-82cabe9dd1e7_Enabled">
    <vt:lpwstr>true</vt:lpwstr>
  </property>
  <property fmtid="{D5CDD505-2E9C-101B-9397-08002B2CF9AE}" pid="3" name="MSIP_Label_e99e5f92-716e-44d1-9a65-82cabe9dd1e7_SetDate">
    <vt:lpwstr>2025-08-27T10:29:13Z</vt:lpwstr>
  </property>
  <property fmtid="{D5CDD505-2E9C-101B-9397-08002B2CF9AE}" pid="4" name="MSIP_Label_e99e5f92-716e-44d1-9a65-82cabe9dd1e7_Method">
    <vt:lpwstr>Standard</vt:lpwstr>
  </property>
  <property fmtid="{D5CDD505-2E9C-101B-9397-08002B2CF9AE}" pid="5" name="MSIP_Label_e99e5f92-716e-44d1-9a65-82cabe9dd1e7_Name">
    <vt:lpwstr>General</vt:lpwstr>
  </property>
  <property fmtid="{D5CDD505-2E9C-101B-9397-08002B2CF9AE}" pid="6" name="MSIP_Label_e99e5f92-716e-44d1-9a65-82cabe9dd1e7_SiteId">
    <vt:lpwstr>282ba4e6-052f-4fa7-bbaa-95b7e4404b3e</vt:lpwstr>
  </property>
  <property fmtid="{D5CDD505-2E9C-101B-9397-08002B2CF9AE}" pid="7" name="MSIP_Label_e99e5f92-716e-44d1-9a65-82cabe9dd1e7_ActionId">
    <vt:lpwstr>f26f3b77-ea4c-4948-808d-0ae7ac51b8b4</vt:lpwstr>
  </property>
  <property fmtid="{D5CDD505-2E9C-101B-9397-08002B2CF9AE}" pid="8" name="MSIP_Label_e99e5f92-716e-44d1-9a65-82cabe9dd1e7_ContentBits">
    <vt:lpwstr>0</vt:lpwstr>
  </property>
  <property fmtid="{D5CDD505-2E9C-101B-9397-08002B2CF9AE}" pid="9" name="MSIP_Label_e99e5f92-716e-44d1-9a65-82cabe9dd1e7_Tag">
    <vt:lpwstr>10, 3, 0, 1</vt:lpwstr>
  </property>
  <property fmtid="{D5CDD505-2E9C-101B-9397-08002B2CF9AE}" pid="10" name="ContentTypeId">
    <vt:lpwstr>0x010100154FACDE372AD449ADD413E104B4A62B</vt:lpwstr>
  </property>
  <property fmtid="{D5CDD505-2E9C-101B-9397-08002B2CF9AE}" pid="11" name="MediaServiceImageTags">
    <vt:lpwstr/>
  </property>
</Properties>
</file>